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0" windowWidth="23040" windowHeight="8190"/>
  </bookViews>
  <sheets>
    <sheet name="Прил 3" sheetId="1" r:id="rId1"/>
    <sheet name="Прил 5" sheetId="11" r:id="rId2"/>
    <sheet name="Прил 7" sheetId="6" r:id="rId3"/>
    <sheet name="Прил 9" sheetId="10" r:id="rId4"/>
    <sheet name="Прил 11" sheetId="9" r:id="rId5"/>
    <sheet name="Прил 13" sheetId="5" r:id="rId6"/>
  </sheets>
  <definedNames>
    <definedName name="_xlnm.Print_Area" localSheetId="4">'Прил 11'!$A$1:$G$194</definedName>
    <definedName name="_xlnm.Print_Area" localSheetId="5">'Прил 13'!$A$1:$E$31</definedName>
    <definedName name="_xlnm.Print_Area" localSheetId="0">'Прил 3'!$A$1:$D$47</definedName>
    <definedName name="_xlnm.Print_Area" localSheetId="1">'Прил 5'!$A$1:$E$44</definedName>
    <definedName name="_xlnm.Print_Area" localSheetId="2">'Прил 7'!$A$1:$D$69</definedName>
    <definedName name="_xlnm.Print_Area" localSheetId="3">'Прил 9'!$A$1:$D$136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9" l="1"/>
  <c r="G77" i="9"/>
  <c r="D125" i="10"/>
  <c r="D132" i="10"/>
  <c r="D130" i="10"/>
  <c r="E20" i="11"/>
  <c r="E38" i="11"/>
  <c r="E32" i="11"/>
  <c r="E26" i="11"/>
  <c r="E18" i="11"/>
  <c r="E16" i="11" s="1"/>
  <c r="D55" i="10" l="1"/>
  <c r="G123" i="9"/>
  <c r="G124" i="9"/>
  <c r="G125" i="9"/>
  <c r="G126" i="9"/>
  <c r="D47" i="6"/>
  <c r="G188" i="9" l="1"/>
  <c r="D54" i="10"/>
  <c r="D61" i="6" l="1"/>
  <c r="D113" i="10"/>
  <c r="D59" i="10"/>
  <c r="G190" i="9"/>
  <c r="D34" i="1"/>
  <c r="D32" i="1" s="1"/>
  <c r="D16" i="1"/>
  <c r="G187" i="9" l="1"/>
  <c r="G186" i="9" s="1"/>
  <c r="G185" i="9" s="1"/>
  <c r="D44" i="1"/>
  <c r="G75" i="9"/>
  <c r="D126" i="10"/>
  <c r="D48" i="10"/>
  <c r="D41" i="6" l="1"/>
  <c r="D19" i="6"/>
  <c r="E26" i="5" l="1"/>
  <c r="E25" i="5" s="1"/>
  <c r="E24" i="5" s="1"/>
  <c r="E22" i="5"/>
  <c r="E21" i="5" s="1"/>
  <c r="E20" i="5" s="1"/>
  <c r="G183" i="9"/>
  <c r="G182" i="9" s="1"/>
  <c r="G180" i="9"/>
  <c r="G179" i="9" s="1"/>
  <c r="G174" i="9"/>
  <c r="G173" i="9" s="1"/>
  <c r="G170" i="9"/>
  <c r="G169" i="9" s="1"/>
  <c r="G165" i="9"/>
  <c r="G164" i="9" s="1"/>
  <c r="G159" i="9"/>
  <c r="G158" i="9" s="1"/>
  <c r="G156" i="9"/>
  <c r="G155" i="9" s="1"/>
  <c r="G150" i="9"/>
  <c r="G149" i="9" s="1"/>
  <c r="G148" i="9" s="1"/>
  <c r="G145" i="9"/>
  <c r="G143" i="9"/>
  <c r="G141" i="9"/>
  <c r="G139" i="9"/>
  <c r="G136" i="9"/>
  <c r="G135" i="9" s="1"/>
  <c r="G132" i="9"/>
  <c r="G131" i="9" s="1"/>
  <c r="G130" i="9" s="1"/>
  <c r="G120" i="9"/>
  <c r="G119" i="9" s="1"/>
  <c r="G118" i="9" s="1"/>
  <c r="G117" i="9" s="1"/>
  <c r="G115" i="9"/>
  <c r="G113" i="9"/>
  <c r="G111" i="9"/>
  <c r="G107" i="9"/>
  <c r="G106" i="9" s="1"/>
  <c r="G105" i="9" s="1"/>
  <c r="G101" i="9"/>
  <c r="G100" i="9" s="1"/>
  <c r="G99" i="9" s="1"/>
  <c r="G98" i="9" s="1"/>
  <c r="G96" i="9"/>
  <c r="G95" i="9" s="1"/>
  <c r="G93" i="9"/>
  <c r="G91" i="9"/>
  <c r="G85" i="9"/>
  <c r="G83" i="9"/>
  <c r="G67" i="9"/>
  <c r="G66" i="9" s="1"/>
  <c r="G65" i="9" s="1"/>
  <c r="G63" i="9"/>
  <c r="G61" i="9"/>
  <c r="G56" i="9"/>
  <c r="G55" i="9" s="1"/>
  <c r="G52" i="9"/>
  <c r="G51" i="9" s="1"/>
  <c r="G72" i="9"/>
  <c r="G71" i="9" s="1"/>
  <c r="G70" i="9" s="1"/>
  <c r="G47" i="9"/>
  <c r="G46" i="9" s="1"/>
  <c r="G45" i="9" s="1"/>
  <c r="G43" i="9"/>
  <c r="G42" i="9" s="1"/>
  <c r="G40" i="9"/>
  <c r="G39" i="9" s="1"/>
  <c r="G37" i="9"/>
  <c r="G36" i="9" s="1"/>
  <c r="G32" i="9"/>
  <c r="G31" i="9" s="1"/>
  <c r="G30" i="9" s="1"/>
  <c r="G28" i="9"/>
  <c r="G27" i="9" s="1"/>
  <c r="G26" i="9" s="1"/>
  <c r="G23" i="9"/>
  <c r="G22" i="9"/>
  <c r="G21" i="9" s="1"/>
  <c r="G20" i="9" s="1"/>
  <c r="G90" i="9" l="1"/>
  <c r="G89" i="9" s="1"/>
  <c r="G88" i="9" s="1"/>
  <c r="G87" i="9" s="1"/>
  <c r="E19" i="5"/>
  <c r="E17" i="5" s="1"/>
  <c r="G178" i="9"/>
  <c r="G177" i="9" s="1"/>
  <c r="G176" i="9" s="1"/>
  <c r="G60" i="9"/>
  <c r="G50" i="9" s="1"/>
  <c r="G49" i="9" s="1"/>
  <c r="G110" i="9"/>
  <c r="G109" i="9" s="1"/>
  <c r="G104" i="9" s="1"/>
  <c r="G103" i="9" s="1"/>
  <c r="G25" i="9"/>
  <c r="G82" i="9"/>
  <c r="G81" i="9" s="1"/>
  <c r="G80" i="9" s="1"/>
  <c r="G79" i="9" s="1"/>
  <c r="G154" i="9"/>
  <c r="G153" i="9" s="1"/>
  <c r="G152" i="9" s="1"/>
  <c r="G138" i="9"/>
  <c r="G134" i="9" s="1"/>
  <c r="G129" i="9" s="1"/>
  <c r="G122" i="9" s="1"/>
  <c r="G35" i="9"/>
  <c r="G34" i="9" s="1"/>
  <c r="G163" i="9"/>
  <c r="G162" i="9" s="1"/>
  <c r="G161" i="9" s="1"/>
  <c r="D71" i="10"/>
  <c r="G19" i="9" l="1"/>
  <c r="G18" i="9" l="1"/>
  <c r="G17" i="9" s="1"/>
  <c r="D123" i="10"/>
  <c r="D122" i="10" s="1"/>
  <c r="D120" i="10"/>
  <c r="D119" i="10" s="1"/>
  <c r="D117" i="10"/>
  <c r="D116" i="10" s="1"/>
  <c r="D128" i="10"/>
  <c r="D104" i="10"/>
  <c r="D103" i="10" s="1"/>
  <c r="D111" i="10"/>
  <c r="D108" i="10"/>
  <c r="D107" i="10" s="1"/>
  <c r="D101" i="10"/>
  <c r="D100" i="10" s="1"/>
  <c r="D98" i="10"/>
  <c r="D97" i="10" s="1"/>
  <c r="D93" i="10"/>
  <c r="D85" i="10"/>
  <c r="D84" i="10" s="1"/>
  <c r="D89" i="10"/>
  <c r="D88" i="10" s="1"/>
  <c r="D81" i="10"/>
  <c r="D80" i="10" s="1"/>
  <c r="D76" i="10"/>
  <c r="D75" i="10" s="1"/>
  <c r="D69" i="10"/>
  <c r="D67" i="10"/>
  <c r="D65" i="10"/>
  <c r="D50" i="10"/>
  <c r="D62" i="10"/>
  <c r="D61" i="10" s="1"/>
  <c r="D52" i="10"/>
  <c r="D44" i="10"/>
  <c r="D42" i="10"/>
  <c r="D40" i="10"/>
  <c r="D37" i="10"/>
  <c r="D35" i="10"/>
  <c r="D30" i="10"/>
  <c r="D28" i="10"/>
  <c r="D23" i="10"/>
  <c r="D22" i="10" s="1"/>
  <c r="D19" i="10"/>
  <c r="D18" i="10" s="1"/>
  <c r="D92" i="10" l="1"/>
  <c r="D91" i="10"/>
  <c r="D96" i="10"/>
  <c r="D34" i="10"/>
  <c r="D47" i="10"/>
  <c r="D110" i="10"/>
  <c r="D115" i="10"/>
  <c r="D64" i="10"/>
  <c r="D106" i="10"/>
  <c r="D74" i="10"/>
  <c r="D39" i="10"/>
  <c r="D27" i="10"/>
  <c r="D17" i="10" s="1"/>
  <c r="D33" i="10" l="1"/>
  <c r="D46" i="10"/>
  <c r="D57" i="6"/>
  <c r="D53" i="6"/>
  <c r="D35" i="6"/>
  <c r="D31" i="6"/>
  <c r="D95" i="10" l="1"/>
  <c r="D133" i="10" s="1"/>
  <c r="D17" i="6"/>
</calcChain>
</file>

<file path=xl/sharedStrings.xml><?xml version="1.0" encoding="utf-8"?>
<sst xmlns="http://schemas.openxmlformats.org/spreadsheetml/2006/main" count="1356" uniqueCount="331">
  <si>
    <t>к решению Совета</t>
  </si>
  <si>
    <t>Ивановского сельского поселения</t>
  </si>
  <si>
    <t>Красноармейского района</t>
  </si>
  <si>
    <t>Наименование кода классификации доходов бюджетов</t>
  </si>
  <si>
    <t>Сумма,             тыс. руб.</t>
  </si>
  <si>
    <t>Начальник финансового отдела, главный бухгалтер администрации Ивановского сельского поселения Красноармейского района</t>
  </si>
  <si>
    <t>Начальник финансового отдела,                            главный бухгалтер администрации                           Ивановского сельского поселения Красноармейского района</t>
  </si>
  <si>
    <t>Н. В. Белик</t>
  </si>
  <si>
    <t xml:space="preserve">группа, подгруппа, статья, вид </t>
  </si>
  <si>
    <t>главный администратор</t>
  </si>
  <si>
    <t>Источники финансирования дефицита бюджета Ивановского сельского поселения Красноармейского района на 2021 год</t>
  </si>
  <si>
    <t>Наименование</t>
  </si>
  <si>
    <t>Сумма, тыс.рублей</t>
  </si>
  <si>
    <t>Сумма, тыс. рублей</t>
  </si>
  <si>
    <t>Сумма,             тыс. рублей</t>
  </si>
  <si>
    <t>Объем поступлений доходов в бюджет Ивановского сельского поселения Красноармейского района по кодам классификации доходов на 2021 год</t>
  </si>
  <si>
    <t>Код вида и подвида классификации доходов бюджетов</t>
  </si>
  <si>
    <t>Объем и распределение бюджетных ассигнований бюджета Ивановского сельского поселения Красноармейского района по разделам и подразделам классификации расходов бюджетов на 2021 год</t>
  </si>
  <si>
    <t>Наименование раздела, подраздела</t>
  </si>
  <si>
    <t>Код классификации расходов бюджета</t>
  </si>
  <si>
    <t>раздел</t>
  </si>
  <si>
    <t>подраздел</t>
  </si>
  <si>
    <t>целевая статья</t>
  </si>
  <si>
    <t>вид расходов</t>
  </si>
  <si>
    <t xml:space="preserve">Наименование </t>
  </si>
  <si>
    <t>группа видов расхода</t>
  </si>
  <si>
    <t>ГРБС</t>
  </si>
  <si>
    <t>Итого по муниципальным программам</t>
  </si>
  <si>
    <t>Итого по непрограммным направлениям деятельности</t>
  </si>
  <si>
    <t>1 00 00000 00 0000 000</t>
  </si>
  <si>
    <t>1 01 02000 01 0000 110</t>
  </si>
  <si>
    <t>1 03 02230 01 0000 110             1 03 02240 01 0000 110                    1 03 02250 01 0000 110                   1 03 02260 01 0000 110</t>
  </si>
  <si>
    <t>1 05 03000 01 0000110</t>
  </si>
  <si>
    <t>1 06 01000 10 0000 110</t>
  </si>
  <si>
    <t>1 06 06000 10 0000 110</t>
  </si>
  <si>
    <t>1 11 05000 10 0000 120</t>
  </si>
  <si>
    <t>1 13 01000 10 0000 130</t>
  </si>
  <si>
    <t>2 00 00000 00 0000 000</t>
  </si>
  <si>
    <t>2 02 00000 00 0000 000</t>
  </si>
  <si>
    <t>2 02 10000 00 0000 150</t>
  </si>
  <si>
    <t>2 02 20000 00 0000 150</t>
  </si>
  <si>
    <t>2 02 30000 00 0000 150</t>
  </si>
  <si>
    <t>2 02 40000 00 0000 150</t>
  </si>
  <si>
    <t>Налоговые и не налоговые доходы</t>
  </si>
  <si>
    <t>Налог на доходы физических лиц</t>
  </si>
  <si>
    <t>Доходы от уплаты акцизов на автомобильный и прямогонный бензин, дизельное топливо, моторные масла для дизельных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</si>
  <si>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</si>
  <si>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</si>
  <si>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</si>
  <si>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оказания платных услуг (работ)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</si>
  <si>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</si>
  <si>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</si>
  <si>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</si>
  <si>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</si>
  <si>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</si>
  <si>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</si>
  <si>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Всего доходов:</t>
  </si>
  <si>
    <t>Х</t>
  </si>
  <si>
    <t>Всего расходов</t>
  </si>
  <si>
    <t xml:space="preserve">          в том числе: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</si>
  <si>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</si>
  <si>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</si>
  <si>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</si>
  <si>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</si>
  <si>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</si>
  <si>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</si>
  <si>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</si>
  <si>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Благоустройство</t>
  </si>
  <si>
    <t>Молодежная политика</t>
  </si>
  <si>
    <t>Культура</t>
  </si>
  <si>
    <t>Физическая культура</t>
  </si>
  <si>
    <t>1. Общегосударственные вопросы</t>
  </si>
  <si>
    <t>2. Национальная оборона</t>
  </si>
  <si>
    <t>3. Национальная безопасность и правоохранительная деятельность</t>
  </si>
  <si>
    <t>4. Национальная экономика</t>
  </si>
  <si>
    <t>01</t>
  </si>
  <si>
    <t>02</t>
  </si>
  <si>
    <t>03</t>
  </si>
  <si>
    <t>04</t>
  </si>
  <si>
    <t>05</t>
  </si>
  <si>
    <t>07</t>
  </si>
  <si>
    <t>08</t>
  </si>
  <si>
    <t>11</t>
  </si>
  <si>
    <t>00</t>
  </si>
  <si>
    <t>06</t>
  </si>
  <si>
    <t>13</t>
  </si>
  <si>
    <t>09</t>
  </si>
  <si>
    <t>14</t>
  </si>
  <si>
    <t>5. Жилищно-коммунальное хозяйство</t>
  </si>
  <si>
    <t>6. Образование</t>
  </si>
  <si>
    <t>7. Культура, кинематография</t>
  </si>
  <si>
    <t>8. Физическая культура и спорт</t>
  </si>
  <si>
    <t>Социальное обеспечение и иные выплаты населению</t>
  </si>
  <si>
    <t>Иные бюджетные ассигнования</t>
  </si>
  <si>
    <t>Материально-техническое оснащение</t>
  </si>
  <si>
    <t>Закупка товаров, работ и услуг для государственных (муниципальных) нужд</t>
  </si>
  <si>
    <t>Муниципальная программа Ивановского сельского поселения Красноармейского района «Местное самоуправление и содействие развитию гражданского общества»</t>
  </si>
  <si>
    <t>01 0 00 00000</t>
  </si>
  <si>
    <t>01 0 01 00000</t>
  </si>
  <si>
    <t>01 0 02 00000</t>
  </si>
  <si>
    <t>01 0 03 00000</t>
  </si>
  <si>
    <t>Создание комфортных условий муниципальной службы</t>
  </si>
  <si>
    <t>Создание комфортных организационно-технических условий труда и мотивация муниципальных служащих</t>
  </si>
  <si>
    <t>01 0 01 10030</t>
  </si>
  <si>
    <t>200</t>
  </si>
  <si>
    <t>800</t>
  </si>
  <si>
    <t>Закупка товаров, работ и услуг для обеспечения государственных (муниципальных) нужд</t>
  </si>
  <si>
    <t>Обеспечение хозяйственного обслуживания</t>
  </si>
  <si>
    <t>01 0 02 00590</t>
  </si>
  <si>
    <t>Расходы на обеспечение деятельности (оказание услуг) муниципальных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</si>
  <si>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</si>
  <si>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</si>
  <si>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Развитие гражданского общества</t>
  </si>
  <si>
    <t>Повышение доступности и качества информации о местном бюджете</t>
  </si>
  <si>
    <t>01 0 03 10050</t>
  </si>
  <si>
    <t>Стимулирование и поддержка деятельности ТОС и инициатив населения</t>
  </si>
  <si>
    <t>300</t>
  </si>
  <si>
    <t>01 0 03 10060</t>
  </si>
  <si>
    <t>Муниципальная программа Ивановского сельского поселения Красноармейского района «Обеспечение безопасности населения»</t>
  </si>
  <si>
    <t>Обеспечение безопасности дорожного движения</t>
  </si>
  <si>
    <t>Межбюджетные трансферты</t>
  </si>
  <si>
    <t>Снижение рисков и смягчение последствий чрезвычайных ситуаций природного и техногенного характера</t>
  </si>
  <si>
    <t>02 0 00 00000</t>
  </si>
  <si>
    <t>02 0 01 00000</t>
  </si>
  <si>
    <t>02 0 01 10100</t>
  </si>
  <si>
    <t>02 0 01 20500</t>
  </si>
  <si>
    <t>02 0 02 00000</t>
  </si>
  <si>
    <t>02 0 02 10150</t>
  </si>
  <si>
    <t>Совершенствование и развитие сил и средств по предупреждению и ликвидации ЧС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</si>
  <si>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на создание пожарной охраны, организацию оперативного управления по вопросам предупреждения, возникновения и ликвидации происшествий природного и техногенного характера с использованием ситуационного центра ЕДДС</t>
  </si>
  <si>
    <t>500</t>
  </si>
  <si>
    <t>Обеспечение общественного порядка и безопасноси</t>
  </si>
  <si>
    <t>Обеспечение пожарной безопасности и безопасности людей на водных объектах</t>
  </si>
  <si>
    <t>02 0 02 10110</t>
  </si>
  <si>
    <t>Профилактика правонарушений и противодействие преступности</t>
  </si>
  <si>
    <t>02 0 02 10120</t>
  </si>
  <si>
    <t>03 0 00 00000</t>
  </si>
  <si>
    <t>03 0 01 00000</t>
  </si>
  <si>
    <t>03 0 01 10130</t>
  </si>
  <si>
    <t>03 0 01 10140</t>
  </si>
  <si>
    <t>Капитальный ремонт и ремонт автомобильных дорог общего пользования местного значения</t>
  </si>
  <si>
    <t>03 0 01 S2440</t>
  </si>
  <si>
    <t>03 0 02 00000</t>
  </si>
  <si>
    <t>Муниципальная программа Ивановского сельского поселения Красноармейского района «Комплексное развитие территории поселения»</t>
  </si>
  <si>
    <t>Сохранение и развитие транспортной инфраструктуры на территории поселения</t>
  </si>
  <si>
    <t>Строительство, реконструкция и ремонт дорог, тротуаров, мостов и иных сооружений на дорогах</t>
  </si>
  <si>
    <t>Содержание дорог, тротуаров, мостов и иных сооружений на дорогах</t>
  </si>
  <si>
    <t>Сохранение и развитие социальной инфраструктуры на территории поселения</t>
  </si>
  <si>
    <t>Строительство, реконструкция и ремонт объектов социальной инфраструктуры</t>
  </si>
  <si>
    <t>03 0 02 10210</t>
  </si>
  <si>
    <t xml:space="preserve">Содействие в развитии предпринимательства и сельскохозяйственного производства </t>
  </si>
  <si>
    <t>03 0 03 00000</t>
  </si>
  <si>
    <t>03 0 03 10310</t>
  </si>
  <si>
    <t>Информационно-консультационная и финансовая поддержка</t>
  </si>
  <si>
    <t>03 0 04 00000</t>
  </si>
  <si>
    <t>Организация благоустройства на территории поселения</t>
  </si>
  <si>
    <t>03 0 04 10200</t>
  </si>
  <si>
    <t>03 0 04 10220</t>
  </si>
  <si>
    <t>03 0 04 10230</t>
  </si>
  <si>
    <t>Организация уличного освещения</t>
  </si>
  <si>
    <t>Мероприятия по улучшению санитарного и эстетического состояния территории поселения</t>
  </si>
  <si>
    <t xml:space="preserve">Содержание объектов благоустройства  и территорий общего пользования </t>
  </si>
  <si>
    <t>04 0 00 00000</t>
  </si>
  <si>
    <t>04 0 01 00000</t>
  </si>
  <si>
    <t>04 0 01 00590</t>
  </si>
  <si>
    <t>04 0 02 00000</t>
  </si>
  <si>
    <t>04 0 03 00000</t>
  </si>
  <si>
    <t>04 0 04 00000</t>
  </si>
  <si>
    <t>04 0 04 10040</t>
  </si>
  <si>
    <t>Муниципальная программа Ивановского сельского поселения Красноармейского района «Cоциально-культурное развитие»</t>
  </si>
  <si>
    <t>Обеспечение деятельности муниципальных учреждений культуры</t>
  </si>
  <si>
    <t>Поддержка социально-ориентированных некоммерческих организаций (объединений)</t>
  </si>
  <si>
    <t xml:space="preserve">Финансовая поддержка деятельности и укрепление материально-технической базы </t>
  </si>
  <si>
    <t>04 0 02 10320</t>
  </si>
  <si>
    <t>600</t>
  </si>
  <si>
    <t>Предоставление субсидий бюджетным, автономным учреждениям и иным некоммерческим организациям</t>
  </si>
  <si>
    <t>Укрепление материально-технической базы и кадрового потенциала учреждений культуры</t>
  </si>
  <si>
    <t>04 0 03 00590</t>
  </si>
  <si>
    <t>Культурно-просветительские и физкультурно-оздоровительные мероприятия</t>
  </si>
  <si>
    <t>Организация и проведение мероприятий, участие в мероприятиях</t>
  </si>
  <si>
    <t>05 0 00 00000</t>
  </si>
  <si>
    <t>05 0 02 00000</t>
  </si>
  <si>
    <t>Муниципальная программа Ивановского сельского поселения Красноармейского района «Формирование комфортной городской среды»</t>
  </si>
  <si>
    <t>Благоустройство дворовых территорий поселения</t>
  </si>
  <si>
    <t>05 0 02 10260</t>
  </si>
  <si>
    <t>Обеспечение деятельности органов местного самоуправления Ивановского сельского поселения Красноармейского района</t>
  </si>
  <si>
    <t>Глава Ивановского сельского поселения Красноармейского района</t>
  </si>
  <si>
    <t>Расходы на обеспечение выполнения функций органов местного самоуправления</t>
  </si>
  <si>
    <t>70 0 00 00000</t>
  </si>
  <si>
    <t>70 1 00 00000</t>
  </si>
  <si>
    <t>70 1 00 00190</t>
  </si>
  <si>
    <t>Администрация Ивановского сельского поселения Красноармейского района</t>
  </si>
  <si>
    <t>70 2 00 00000</t>
  </si>
  <si>
    <t>70 2 00 00190</t>
  </si>
  <si>
    <t>70 3 00 00000</t>
  </si>
  <si>
    <t>70 3 00 10010</t>
  </si>
  <si>
    <t>Оплата членских взносов в ассоциацию "Совет муниципальных образований Краснодарского края"</t>
  </si>
  <si>
    <t>Прочие обязательства Ивановского сельского поселения Красноармейского района</t>
  </si>
  <si>
    <t>Резервный фонд администрации Ивановского сельского поселения Красноармейского района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</si>
  <si>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</si>
  <si>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Осуществление первичного воинского учета на территориях, где отсутствуют военные комиссариаты</t>
  </si>
  <si>
    <t>Осуществление переданных государственных полномочий</t>
  </si>
  <si>
    <t>71 0 00 00000</t>
  </si>
  <si>
    <t>71 1 00 00000</t>
  </si>
  <si>
    <t>Образование и организация деятельности административных комиссий</t>
  </si>
  <si>
    <t>71 1 00 60190</t>
  </si>
  <si>
    <t>71 2 00 00000</t>
  </si>
  <si>
    <t>71 2 00 51180</t>
  </si>
  <si>
    <t>Первичный воинский учет на территориях, где отсутствуют военные комиссариаты</t>
  </si>
  <si>
    <t>73 0 00 00000</t>
  </si>
  <si>
    <t>73 1 00 00000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</si>
  <si>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организации внешнего муниципального финансового контроля</t>
  </si>
  <si>
    <t>73 1 00 20600</t>
  </si>
  <si>
    <t>73 2 00 00000</t>
  </si>
  <si>
    <t>73 2 00 20600</t>
  </si>
  <si>
    <t>Председатель контрольно-счетной палаты муниципального образования Красноармейский район</t>
  </si>
  <si>
    <t>Контрольно-счетная палата муниципального образования Красноармейский район</t>
  </si>
  <si>
    <t>Финансовое управление администрации муниципального образования Красноармейский район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</si>
  <si>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внутреннему муниципальному финансовому контролю</t>
  </si>
  <si>
    <t>Всего:</t>
  </si>
  <si>
    <t>73 3 00 00000</t>
  </si>
  <si>
    <t>73 3 00 20600</t>
  </si>
  <si>
    <t>03 0 04 20700</t>
  </si>
  <si>
    <t>Участие в организации деятельности по накоплению (в том числе раздельному накоплению) и транспортированию твердых коммунальных отходов в пределах полномочий, установленных законодательством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</si>
  <si>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</si>
  <si>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Объем и распределение бюджетных ассигнований бюджета Ивановского сельского поселения Красноармейского района по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</si>
  <si>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Обеспечение общественного порядка и безопасности</t>
  </si>
  <si>
    <t xml:space="preserve">Благоустройство дворовой территории многоквартирных домов </t>
  </si>
  <si>
    <t>Осуществление полномочий по муниципальному финансовому контролю</t>
  </si>
  <si>
    <t xml:space="preserve">Всего </t>
  </si>
  <si>
    <t>Общегосударственные   вопросы</t>
  </si>
  <si>
    <t>Расходы на обеспечение функций органов местного самоуправления</t>
  </si>
  <si>
    <t>Функционирование  Правительства Российской  Федерации, высших исполнительных органов государственной власти субъектов Российской Федерации, местных администраций</t>
  </si>
  <si>
    <t>992</t>
  </si>
  <si>
    <t>Иные межбюджетные трансферты на осуществление переданных полномочий органов местного самоуправления поселений органам местного самоуправления муниципального района по  внутреннему муниципальному финансовому контролю</t>
  </si>
  <si>
    <t>73 3 00 20400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</si>
  <si>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</si>
  <si>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</si>
  <si>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</si>
  <si>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10</t>
  </si>
  <si>
    <t>Национальная экономика</t>
  </si>
  <si>
    <t>12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</si>
  <si>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</si>
  <si>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</si>
  <si>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</si>
  <si>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</si>
  <si>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Источники внутреннего финансирования дефицита бюджета, всего</t>
  </si>
  <si>
    <t>в том числе: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</si>
  <si>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</si>
  <si>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</si>
  <si>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</si>
  <si>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Увеличение остатков средств бюджетов 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</si>
  <si>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</si>
  <si>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</si>
  <si>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</si>
  <si>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</si>
  <si>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01 05 02 01 10 0000 510</t>
  </si>
  <si>
    <t>Увеличение прочих остатков денежных средств бюджетов поселений</t>
  </si>
  <si>
    <t>01 05 00 00 00 0000 600</t>
  </si>
  <si>
    <t xml:space="preserve">Уменьшение остатков средств бюджетов </t>
  </si>
  <si>
    <t>01 05 02 00 00 0000 600</t>
  </si>
  <si>
    <t xml:space="preserve">Уменьшение прочих остатков средств бюджетов </t>
  </si>
  <si>
    <t>01 05 02 01 00 0000 610</t>
  </si>
  <si>
    <t>Уменьшение прочих остатков денежных средств бюджетов</t>
  </si>
  <si>
    <t>01 05 02 01 10 0000 610</t>
  </si>
  <si>
    <t>Уменьшение прочих остатков денежных средств бюджетов поселений</t>
  </si>
  <si>
    <t>Резервные фонды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</si>
  <si>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</si>
  <si>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</si>
  <si>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Другие вопросы в области национальной экономики
</t>
  </si>
  <si>
    <t>Другие вопросы в области национальной экономики</t>
  </si>
  <si>
    <t>99 0 00 00000</t>
  </si>
  <si>
    <t>Другие непрограммные направления деятельности органов местного самоуправления</t>
  </si>
  <si>
    <t>99 0 00 10070</t>
  </si>
  <si>
    <t>Мероприятия в рамках управления муниципальным имуществом Ивановского сельского поселения Красноармейского района</t>
  </si>
  <si>
    <t>99 0 00 10020</t>
  </si>
  <si>
    <t>71 2 00 D1180</t>
  </si>
  <si>
    <t>Ведомственная структура расходов бюджета Ивановского сельского поселения Красноармейского района на 2021 год</t>
  </si>
  <si>
    <t>под-раздел</t>
  </si>
  <si>
    <t>03 0 02 S1100</t>
  </si>
  <si>
    <t>Cтроительство многофункциональных спортивно-игровых площадок</t>
  </si>
  <si>
    <t>Капитальные вложения в объекты государственной (муниципальной) собственности</t>
  </si>
  <si>
    <t>400</t>
  </si>
  <si>
    <t>Массовый спорт</t>
  </si>
  <si>
    <t>Муниципальная программа Ивановского сельского поселения Красноармейского района «Социально-культурное развитие»</t>
  </si>
  <si>
    <t>"Приложение № 3</t>
  </si>
  <si>
    <t>от 18.12.2020г. №12/4"</t>
  </si>
  <si>
    <t>Приложение № 2</t>
  </si>
  <si>
    <t>"Приложение № 7</t>
  </si>
  <si>
    <t>от 18.12.2020г. № 12/4"</t>
  </si>
  <si>
    <t>Приложение № 3</t>
  </si>
  <si>
    <t>"Приложение № 9</t>
  </si>
  <si>
    <t>Приложение № 4</t>
  </si>
  <si>
    <t>"Приложение № 11</t>
  </si>
  <si>
    <t>Приложение № 5</t>
  </si>
  <si>
    <t>"Приложение № 13</t>
  </si>
  <si>
    <t>Коммунальное хозяйство</t>
  </si>
  <si>
    <t>Коммунальное  хозяйство</t>
  </si>
  <si>
    <t>Приложение № 6</t>
  </si>
  <si>
    <t>Код классификации источников финансирования дефицита бюджета</t>
  </si>
  <si>
    <t>Наименование источника внутреннего финансирования дефицита бюджета</t>
  </si>
  <si>
    <t>от 21.05.2021г. №16/</t>
  </si>
  <si>
    <t>Объем безвозмездных поступлений в бюджет Ивановского сельского поселения Красноармейского района на 2021 год</t>
  </si>
  <si>
    <t>Код  вида и подвида классификации доходов бюджетов</t>
  </si>
  <si>
    <t>Наименование межбюджетного трансферта</t>
  </si>
  <si>
    <t>Наименование главного администратора доходов, предоставившего межбюджетный трансферт</t>
  </si>
  <si>
    <t>2 02 15001 10 0000 150</t>
  </si>
  <si>
    <t>Дотации бюджетам сельских поселений на выравнивание бюджетной обеспеченности</t>
  </si>
  <si>
    <t>Министерство финансов Краснодарского края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</si>
  <si>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</si>
  <si>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</si>
  <si>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Министерство физической культуры и спорта Краснодарского края</t>
  </si>
  <si>
    <t>2 02 29999 10 0000 150</t>
  </si>
  <si>
    <t>Прочие субсидии бюджетам сельских поселений</t>
  </si>
  <si>
    <t>Министерство транспорта и дорожного хозяйства Краснодарского края</t>
  </si>
  <si>
    <t>2 02 03000 00 0000 150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</si>
  <si>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</si>
  <si>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</si>
  <si>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Администрация Краснодарского края</t>
  </si>
  <si>
    <t>2 02 35118 10 0000 150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</si>
  <si>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</si>
  <si>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</si>
  <si>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</si>
  <si>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муниципального образования Красноармейский район</t>
  </si>
  <si>
    <t>Приложение № 1</t>
  </si>
  <si>
    <t>"Приложение № 5</t>
  </si>
  <si>
    <t>от 21.05.2021г. № 16/</t>
  </si>
  <si>
    <t>2 02 19999 10 0000 150</t>
  </si>
  <si>
    <t xml:space="preserve">Прочие дотации бюджетам сельских поселений </t>
  </si>
  <si>
    <t>99 0 00 10080</t>
  </si>
  <si>
    <t>Поддержка граждан (семей), оказавшихся в трудной жизненной ситуации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</si>
</sst>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2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1" xfId="0" applyBorder="1"/>
    <xf numFmtId="0" fontId="1" fillId="0" borderId="0" xfId="0" applyFont="1" applyAlignment="1"/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49" fontId="0" fillId="0" borderId="0" xfId="0" applyNumberFormat="1" applyBorder="1" applyAlignment="1">
      <alignment horizontal="left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3" fillId="2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/>
    <xf numFmtId="49" fontId="5" fillId="0" borderId="0" xfId="0" applyNumberFormat="1" applyFont="1" applyBorder="1" applyAlignment="1">
      <alignment horizontal="center"/>
    </xf>
    <xf numFmtId="11" fontId="3" fillId="0" borderId="0" xfId="0" applyNumberFormat="1" applyFont="1" applyFill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 wrapText="1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49" fontId="2" fillId="0" borderId="1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/>
    <xf numFmtId="49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center" wrapText="1"/>
    </xf>
    <xf numFmtId="164" fontId="8" fillId="0" borderId="0" xfId="0" applyNumberFormat="1" applyFont="1" applyFill="1" applyAlignment="1">
      <alignment horizontal="center" wrapText="1"/>
    </xf>
    <xf numFmtId="0" fontId="9" fillId="0" borderId="0" xfId="0" applyFont="1"/>
    <xf numFmtId="164" fontId="3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/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3" borderId="0" xfId="0" applyFill="1"/>
    <xf numFmtId="0" fontId="6" fillId="0" borderId="1" xfId="0" applyFont="1" applyBorder="1"/>
    <xf numFmtId="164" fontId="6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2" fillId="0" borderId="0" xfId="0" applyNumberFormat="1" applyFont="1" applyFill="1" applyAlignment="1">
      <alignment horizont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/>
    <xf numFmtId="164" fontId="0" fillId="0" borderId="0" xfId="0" applyNumberFormat="1" applyBorder="1"/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Border="1" applyAlignment="1"/>
    <xf numFmtId="164" fontId="10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5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right"/>
    </xf>
    <xf numFmtId="0" fontId="5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left" indent="29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 indent="1"/>
    </xf>
    <xf numFmtId="49" fontId="0" fillId="0" borderId="8" xfId="0" applyNumberFormat="1" applyBorder="1" applyAlignment="1">
      <alignment horizontal="left" wrapText="1"/>
    </xf>
    <xf numFmtId="49" fontId="0" fillId="0" borderId="9" xfId="0" applyNumberFormat="1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6" fillId="0" borderId="8" xfId="0" applyNumberFormat="1" applyFont="1" applyBorder="1" applyAlignment="1">
      <alignment horizontal="left" wrapText="1"/>
    </xf>
    <xf numFmtId="49" fontId="6" fillId="0" borderId="9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BreakPreview" topLeftCell="A13" zoomScaleNormal="100" zoomScaleSheetLayoutView="100" workbookViewId="0">
      <selection activeCell="F38" sqref="F38"/>
    </sheetView>
  </sheetViews>
  <sheetFormatPr defaultRowHeight="15.75" x14ac:dyDescent="0.25"/>
  <cols>
    <col min="1" max="1" width="23.25" customWidth="1"/>
    <col min="2" max="2" width="11.25" customWidth="1"/>
    <col min="3" max="3" width="31.25" customWidth="1"/>
    <col min="4" max="4" width="11" customWidth="1"/>
  </cols>
  <sheetData>
    <row r="1" spans="1:4" ht="18.75" x14ac:dyDescent="0.3">
      <c r="C1" s="108" t="s">
        <v>324</v>
      </c>
      <c r="D1" s="108"/>
    </row>
    <row r="2" spans="1:4" ht="18.75" x14ac:dyDescent="0.3">
      <c r="C2" s="108" t="s">
        <v>0</v>
      </c>
      <c r="D2" s="108"/>
    </row>
    <row r="3" spans="1:4" ht="18.75" x14ac:dyDescent="0.3">
      <c r="C3" s="108" t="s">
        <v>1</v>
      </c>
      <c r="D3" s="108"/>
    </row>
    <row r="4" spans="1:4" ht="18.75" x14ac:dyDescent="0.3">
      <c r="C4" s="108" t="s">
        <v>2</v>
      </c>
      <c r="D4" s="108"/>
    </row>
    <row r="5" spans="1:4" ht="18.75" x14ac:dyDescent="0.3">
      <c r="C5" s="108" t="s">
        <v>301</v>
      </c>
      <c r="D5" s="108"/>
    </row>
    <row r="6" spans="1:4" ht="18.75" x14ac:dyDescent="0.3">
      <c r="C6" s="108" t="s">
        <v>285</v>
      </c>
      <c r="D6" s="108"/>
    </row>
    <row r="7" spans="1:4" ht="18.75" x14ac:dyDescent="0.3">
      <c r="C7" s="108" t="s">
        <v>0</v>
      </c>
      <c r="D7" s="108"/>
    </row>
    <row r="8" spans="1:4" ht="18.75" x14ac:dyDescent="0.3">
      <c r="C8" s="108" t="s">
        <v>1</v>
      </c>
      <c r="D8" s="108"/>
    </row>
    <row r="9" spans="1:4" ht="18.75" x14ac:dyDescent="0.3">
      <c r="C9" s="108" t="s">
        <v>2</v>
      </c>
      <c r="D9" s="108"/>
    </row>
    <row r="10" spans="1:4" ht="18.75" x14ac:dyDescent="0.3">
      <c r="C10" s="108" t="s">
        <v>286</v>
      </c>
      <c r="D10" s="108"/>
    </row>
    <row r="11" spans="1:4" ht="18.75" x14ac:dyDescent="0.3">
      <c r="C11" s="6"/>
      <c r="D11" s="6"/>
    </row>
    <row r="12" spans="1:4" ht="58.5" customHeight="1" x14ac:dyDescent="0.3">
      <c r="A12" s="105" t="s">
        <v>15</v>
      </c>
      <c r="B12" s="105"/>
      <c r="C12" s="105"/>
      <c r="D12" s="105"/>
    </row>
    <row r="14" spans="1:4" ht="51.6" customHeight="1" x14ac:dyDescent="0.25">
      <c r="A14" s="11" t="s">
        <v>16</v>
      </c>
      <c r="B14" s="107" t="s">
        <v>3</v>
      </c>
      <c r="C14" s="107"/>
      <c r="D14" s="11" t="s">
        <v>14</v>
      </c>
    </row>
    <row r="15" spans="1:4" x14ac:dyDescent="0.25">
      <c r="A15" s="12">
        <v>1</v>
      </c>
      <c r="B15" s="106">
        <v>2</v>
      </c>
      <c r="C15" s="106"/>
      <c r="D15" s="12">
        <v>3</v>
      </c>
    </row>
    <row r="16" spans="1:4" s="18" customFormat="1" x14ac:dyDescent="0.25">
      <c r="A16" s="15" t="s">
        <v>29</v>
      </c>
      <c r="B16" s="110" t="s">
        <v>43</v>
      </c>
      <c r="C16" s="110"/>
      <c r="D16" s="19">
        <f>SUM(D17:D31)</f>
        <v>29787</v>
      </c>
    </row>
    <row r="17" spans="1:4" x14ac:dyDescent="0.25">
      <c r="A17" s="15"/>
      <c r="B17" s="109"/>
      <c r="C17" s="109"/>
      <c r="D17" s="20"/>
    </row>
    <row r="18" spans="1:4" x14ac:dyDescent="0.25">
      <c r="A18" s="16" t="s">
        <v>30</v>
      </c>
      <c r="B18" s="109" t="s">
        <v>44</v>
      </c>
      <c r="C18" s="109"/>
      <c r="D18" s="20">
        <v>6657</v>
      </c>
    </row>
    <row r="19" spans="1:4" x14ac:dyDescent="0.25">
      <c r="A19" s="16"/>
      <c r="B19" s="109"/>
      <c r="C19" s="109"/>
      <c r="D19" s="20"/>
    </row>
    <row r="20" spans="1:4" ht="113.25" customHeight="1" x14ac:dyDescent="0.25">
      <c r="A20" s="16" t="s">
        <v>31</v>
      </c>
      <c r="B20" s="109" t="s">
        <v>45</v>
      </c>
      <c r="C20" s="109"/>
      <c r="D20" s="20">
        <v>8487</v>
      </c>
    </row>
    <row r="21" spans="1:4" x14ac:dyDescent="0.25">
      <c r="A21" s="16"/>
      <c r="B21" s="109"/>
      <c r="C21" s="109"/>
      <c r="D21" s="20"/>
    </row>
    <row r="22" spans="1:4" x14ac:dyDescent="0.25">
      <c r="A22" s="16" t="s">
        <v>32</v>
      </c>
      <c r="B22" s="109" t="s">
        <v>46</v>
      </c>
      <c r="C22" s="109"/>
      <c r="D22" s="20">
        <v>140</v>
      </c>
    </row>
    <row r="23" spans="1:4" x14ac:dyDescent="0.25">
      <c r="A23" s="16"/>
      <c r="B23" s="109"/>
      <c r="C23" s="109"/>
      <c r="D23" s="20"/>
    </row>
    <row r="24" spans="1:4" x14ac:dyDescent="0.25">
      <c r="A24" s="16" t="s">
        <v>33</v>
      </c>
      <c r="B24" s="109" t="s">
        <v>47</v>
      </c>
      <c r="C24" s="109"/>
      <c r="D24" s="20">
        <v>5000</v>
      </c>
    </row>
    <row r="25" spans="1:4" x14ac:dyDescent="0.25">
      <c r="A25" s="16"/>
      <c r="B25" s="109"/>
      <c r="C25" s="109"/>
      <c r="D25" s="20"/>
    </row>
    <row r="26" spans="1:4" x14ac:dyDescent="0.25">
      <c r="A26" s="16" t="s">
        <v>34</v>
      </c>
      <c r="B26" s="109" t="s">
        <v>48</v>
      </c>
      <c r="C26" s="109"/>
      <c r="D26" s="20">
        <v>9400</v>
      </c>
    </row>
    <row r="27" spans="1:4" x14ac:dyDescent="0.25">
      <c r="A27" s="16"/>
      <c r="B27" s="109"/>
      <c r="C27" s="109"/>
      <c r="D27" s="20"/>
    </row>
    <row r="28" spans="1:4" ht="123.75" customHeight="1" x14ac:dyDescent="0.25">
      <c r="A28" s="16" t="s">
        <v>35</v>
      </c>
      <c r="B28" s="109" t="s">
        <v>224</v>
      </c>
      <c r="C28" s="109"/>
      <c r="D28" s="20">
        <v>8</v>
      </c>
    </row>
    <row r="29" spans="1:4" x14ac:dyDescent="0.25">
      <c r="A29" s="16"/>
      <c r="B29" s="109"/>
      <c r="C29" s="109"/>
      <c r="D29" s="20"/>
    </row>
    <row r="30" spans="1:4" x14ac:dyDescent="0.25">
      <c r="A30" s="16" t="s">
        <v>36</v>
      </c>
      <c r="B30" s="109" t="s">
        <v>49</v>
      </c>
      <c r="C30" s="109"/>
      <c r="D30" s="20">
        <v>95</v>
      </c>
    </row>
    <row r="31" spans="1:4" x14ac:dyDescent="0.25">
      <c r="A31" s="16"/>
      <c r="B31" s="109"/>
      <c r="C31" s="109"/>
      <c r="D31" s="20"/>
    </row>
    <row r="32" spans="1:4" s="18" customFormat="1" x14ac:dyDescent="0.25">
      <c r="A32" s="15" t="s">
        <v>37</v>
      </c>
      <c r="B32" s="110" t="s">
        <v>50</v>
      </c>
      <c r="C32" s="110"/>
      <c r="D32" s="19">
        <f>D34</f>
        <v>32865.700000000004</v>
      </c>
    </row>
    <row r="33" spans="1:4" x14ac:dyDescent="0.25">
      <c r="A33" s="15"/>
      <c r="B33" s="109"/>
      <c r="C33" s="109"/>
      <c r="D33" s="20"/>
    </row>
    <row r="34" spans="1:4" ht="33.75" customHeight="1" x14ac:dyDescent="0.25">
      <c r="A34" s="16" t="s">
        <v>38</v>
      </c>
      <c r="B34" s="109" t="s">
        <v>55</v>
      </c>
      <c r="C34" s="109"/>
      <c r="D34" s="20">
        <f>D36+D38+D40+D42</f>
        <v>32865.700000000004</v>
      </c>
    </row>
    <row r="35" spans="1:4" x14ac:dyDescent="0.25">
      <c r="A35" s="16"/>
      <c r="B35" s="109"/>
      <c r="C35" s="109"/>
      <c r="D35" s="20"/>
    </row>
    <row r="36" spans="1:4" ht="31.5" customHeight="1" x14ac:dyDescent="0.25">
      <c r="A36" s="16" t="s">
        <v>39</v>
      </c>
      <c r="B36" s="109" t="s">
        <v>51</v>
      </c>
      <c r="C36" s="109"/>
      <c r="D36" s="20">
        <v>12052.7</v>
      </c>
    </row>
    <row r="37" spans="1:4" x14ac:dyDescent="0.25">
      <c r="A37" s="16"/>
      <c r="B37" s="109"/>
      <c r="C37" s="109"/>
      <c r="D37" s="20"/>
    </row>
    <row r="38" spans="1:4" ht="48" customHeight="1" x14ac:dyDescent="0.25">
      <c r="A38" s="16" t="s">
        <v>40</v>
      </c>
      <c r="B38" s="109" t="s">
        <v>52</v>
      </c>
      <c r="C38" s="109"/>
      <c r="D38" s="20">
        <v>19407.8</v>
      </c>
    </row>
    <row r="39" spans="1:4" x14ac:dyDescent="0.25">
      <c r="A39" s="16"/>
      <c r="B39" s="109"/>
      <c r="C39" s="109"/>
      <c r="D39" s="20"/>
    </row>
    <row r="40" spans="1:4" ht="33" customHeight="1" x14ac:dyDescent="0.25">
      <c r="A40" s="21" t="s">
        <v>41</v>
      </c>
      <c r="B40" s="109" t="s">
        <v>53</v>
      </c>
      <c r="C40" s="109"/>
      <c r="D40" s="20">
        <v>494.4</v>
      </c>
    </row>
    <row r="41" spans="1:4" x14ac:dyDescent="0.25">
      <c r="A41" s="21"/>
      <c r="B41" s="114"/>
      <c r="C41" s="114"/>
      <c r="D41" s="20"/>
    </row>
    <row r="42" spans="1:4" x14ac:dyDescent="0.25">
      <c r="A42" s="17" t="s">
        <v>42</v>
      </c>
      <c r="B42" s="109" t="s">
        <v>54</v>
      </c>
      <c r="C42" s="109"/>
      <c r="D42" s="20">
        <v>910.8</v>
      </c>
    </row>
    <row r="43" spans="1:4" x14ac:dyDescent="0.25">
      <c r="A43" s="17"/>
      <c r="B43" s="22"/>
      <c r="C43" s="22"/>
      <c r="D43" s="20"/>
    </row>
    <row r="44" spans="1:4" s="18" customFormat="1" x14ac:dyDescent="0.25">
      <c r="A44" s="113" t="s">
        <v>56</v>
      </c>
      <c r="B44" s="113"/>
      <c r="C44" s="113"/>
      <c r="D44" s="19">
        <f>D16+D32</f>
        <v>62652.700000000004</v>
      </c>
    </row>
    <row r="46" spans="1:4" ht="62.45" customHeight="1" x14ac:dyDescent="0.25">
      <c r="A46" s="111" t="s">
        <v>6</v>
      </c>
      <c r="B46" s="111"/>
      <c r="C46" s="112" t="s">
        <v>7</v>
      </c>
      <c r="D46" s="112"/>
    </row>
  </sheetData>
  <mergeCells count="43">
    <mergeCell ref="C1:D1"/>
    <mergeCell ref="C2:D2"/>
    <mergeCell ref="C3:D3"/>
    <mergeCell ref="C4:D4"/>
    <mergeCell ref="C5:D5"/>
    <mergeCell ref="A46:B46"/>
    <mergeCell ref="C46:D46"/>
    <mergeCell ref="B42:C42"/>
    <mergeCell ref="B24:C24"/>
    <mergeCell ref="B25:C25"/>
    <mergeCell ref="B26:C26"/>
    <mergeCell ref="B27:C27"/>
    <mergeCell ref="B28:C28"/>
    <mergeCell ref="B40:C40"/>
    <mergeCell ref="B31:C31"/>
    <mergeCell ref="B32:C32"/>
    <mergeCell ref="A44:C44"/>
    <mergeCell ref="B41:C41"/>
    <mergeCell ref="B33:C33"/>
    <mergeCell ref="B34:C34"/>
    <mergeCell ref="B35:C35"/>
    <mergeCell ref="B37:C37"/>
    <mergeCell ref="B38:C38"/>
    <mergeCell ref="B39:C39"/>
    <mergeCell ref="B16:C16"/>
    <mergeCell ref="B17:C17"/>
    <mergeCell ref="B18:C18"/>
    <mergeCell ref="B19:C19"/>
    <mergeCell ref="B20:C20"/>
    <mergeCell ref="B21:C21"/>
    <mergeCell ref="B22:C22"/>
    <mergeCell ref="B23:C23"/>
    <mergeCell ref="B29:C29"/>
    <mergeCell ref="B30:C30"/>
    <mergeCell ref="B36:C36"/>
    <mergeCell ref="A12:D12"/>
    <mergeCell ref="B15:C15"/>
    <mergeCell ref="B14:C14"/>
    <mergeCell ref="C6:D6"/>
    <mergeCell ref="C7:D7"/>
    <mergeCell ref="C8:D8"/>
    <mergeCell ref="C9:D9"/>
    <mergeCell ref="C10:D10"/>
  </mergeCells>
  <printOptions horizontalCentered="1"/>
  <pageMargins left="1.1811023622047245" right="0.39370078740157483" top="0.7874015748031496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view="pageBreakPreview" zoomScaleNormal="100" zoomScaleSheetLayoutView="100" workbookViewId="0">
      <selection activeCell="J5" sqref="J5"/>
    </sheetView>
  </sheetViews>
  <sheetFormatPr defaultRowHeight="15.75" x14ac:dyDescent="0.25"/>
  <cols>
    <col min="1" max="1" width="20.5" customWidth="1"/>
    <col min="2" max="2" width="11.25" customWidth="1"/>
    <col min="3" max="3" width="11" customWidth="1"/>
    <col min="4" max="4" width="21.75" customWidth="1"/>
    <col min="5" max="5" width="14.25" customWidth="1"/>
  </cols>
  <sheetData>
    <row r="1" spans="1:5" ht="18.75" x14ac:dyDescent="0.3">
      <c r="D1" s="108" t="s">
        <v>287</v>
      </c>
      <c r="E1" s="108"/>
    </row>
    <row r="2" spans="1:5" ht="18.75" x14ac:dyDescent="0.3">
      <c r="D2" s="108" t="s">
        <v>0</v>
      </c>
      <c r="E2" s="108"/>
    </row>
    <row r="3" spans="1:5" ht="18.75" x14ac:dyDescent="0.3">
      <c r="D3" s="108" t="s">
        <v>1</v>
      </c>
      <c r="E3" s="108"/>
    </row>
    <row r="4" spans="1:5" ht="18.75" x14ac:dyDescent="0.3">
      <c r="D4" s="108" t="s">
        <v>2</v>
      </c>
      <c r="E4" s="108"/>
    </row>
    <row r="5" spans="1:5" ht="18.75" x14ac:dyDescent="0.3">
      <c r="D5" s="108" t="s">
        <v>326</v>
      </c>
      <c r="E5" s="108"/>
    </row>
    <row r="6" spans="1:5" ht="18.75" x14ac:dyDescent="0.3">
      <c r="D6" s="108" t="s">
        <v>325</v>
      </c>
      <c r="E6" s="108"/>
    </row>
    <row r="7" spans="1:5" ht="18.75" x14ac:dyDescent="0.3">
      <c r="D7" s="108" t="s">
        <v>0</v>
      </c>
      <c r="E7" s="108"/>
    </row>
    <row r="8" spans="1:5" ht="18.75" x14ac:dyDescent="0.3">
      <c r="D8" s="108" t="s">
        <v>1</v>
      </c>
      <c r="E8" s="108"/>
    </row>
    <row r="9" spans="1:5" ht="18.75" x14ac:dyDescent="0.3">
      <c r="D9" s="108" t="s">
        <v>2</v>
      </c>
      <c r="E9" s="108"/>
    </row>
    <row r="10" spans="1:5" ht="18.75" x14ac:dyDescent="0.3">
      <c r="D10" s="108" t="s">
        <v>289</v>
      </c>
      <c r="E10" s="108"/>
    </row>
    <row r="11" spans="1:5" ht="18.75" x14ac:dyDescent="0.3">
      <c r="D11" s="91"/>
      <c r="E11" s="91"/>
    </row>
    <row r="12" spans="1:5" ht="38.450000000000003" customHeight="1" x14ac:dyDescent="0.3">
      <c r="A12" s="105" t="s">
        <v>302</v>
      </c>
      <c r="B12" s="105"/>
      <c r="C12" s="105"/>
      <c r="D12" s="105"/>
      <c r="E12" s="105"/>
    </row>
    <row r="14" spans="1:5" ht="67.150000000000006" customHeight="1" x14ac:dyDescent="0.25">
      <c r="A14" s="90" t="s">
        <v>303</v>
      </c>
      <c r="B14" s="107" t="s">
        <v>304</v>
      </c>
      <c r="C14" s="107"/>
      <c r="D14" s="90" t="s">
        <v>305</v>
      </c>
      <c r="E14" s="90" t="s">
        <v>14</v>
      </c>
    </row>
    <row r="15" spans="1:5" x14ac:dyDescent="0.25">
      <c r="A15" s="89">
        <v>1</v>
      </c>
      <c r="B15" s="106">
        <v>3</v>
      </c>
      <c r="C15" s="106"/>
      <c r="D15" s="89">
        <v>4</v>
      </c>
      <c r="E15" s="89">
        <v>5</v>
      </c>
    </row>
    <row r="16" spans="1:5" s="18" customFormat="1" ht="33" customHeight="1" x14ac:dyDescent="0.25">
      <c r="A16" s="95" t="s">
        <v>37</v>
      </c>
      <c r="B16" s="116" t="s">
        <v>50</v>
      </c>
      <c r="C16" s="116"/>
      <c r="D16" s="96" t="s">
        <v>57</v>
      </c>
      <c r="E16" s="97">
        <f>E18</f>
        <v>32865.700000000004</v>
      </c>
    </row>
    <row r="17" spans="1:5" ht="15.75" customHeight="1" x14ac:dyDescent="0.25">
      <c r="A17" s="95"/>
      <c r="B17" s="115"/>
      <c r="C17" s="115"/>
      <c r="D17" s="94"/>
      <c r="E17" s="98"/>
    </row>
    <row r="18" spans="1:5" ht="83.25" customHeight="1" x14ac:dyDescent="0.25">
      <c r="A18" s="99" t="s">
        <v>38</v>
      </c>
      <c r="B18" s="115" t="s">
        <v>55</v>
      </c>
      <c r="C18" s="115"/>
      <c r="D18" s="94" t="s">
        <v>57</v>
      </c>
      <c r="E18" s="98">
        <f>E20+E26+E32+E38</f>
        <v>32865.700000000004</v>
      </c>
    </row>
    <row r="19" spans="1:5" ht="15.75" customHeight="1" x14ac:dyDescent="0.25">
      <c r="A19" s="99"/>
      <c r="B19" s="115"/>
      <c r="C19" s="115"/>
      <c r="D19" s="94"/>
      <c r="E19" s="98"/>
    </row>
    <row r="20" spans="1:5" ht="51" customHeight="1" x14ac:dyDescent="0.25">
      <c r="A20" s="17" t="s">
        <v>39</v>
      </c>
      <c r="B20" s="115" t="s">
        <v>51</v>
      </c>
      <c r="C20" s="115"/>
      <c r="D20" s="94" t="s">
        <v>57</v>
      </c>
      <c r="E20" s="98">
        <f>E22+E24</f>
        <v>12052.7</v>
      </c>
    </row>
    <row r="21" spans="1:5" ht="15.75" customHeight="1" x14ac:dyDescent="0.25">
      <c r="A21" s="99"/>
      <c r="B21" s="115"/>
      <c r="C21" s="115"/>
      <c r="D21" s="92"/>
      <c r="E21" s="98"/>
    </row>
    <row r="22" spans="1:5" ht="81.75" customHeight="1" x14ac:dyDescent="0.25">
      <c r="A22" s="17" t="s">
        <v>306</v>
      </c>
      <c r="B22" s="115" t="s">
        <v>307</v>
      </c>
      <c r="C22" s="115"/>
      <c r="D22" s="92" t="s">
        <v>308</v>
      </c>
      <c r="E22" s="98">
        <v>11734</v>
      </c>
    </row>
    <row r="23" spans="1:5" ht="15.75" customHeight="1" x14ac:dyDescent="0.25">
      <c r="A23" s="99"/>
      <c r="B23" s="115"/>
      <c r="C23" s="115"/>
      <c r="D23" s="92"/>
      <c r="E23" s="98"/>
    </row>
    <row r="24" spans="1:5" ht="31.5" x14ac:dyDescent="0.25">
      <c r="A24" s="17" t="s">
        <v>327</v>
      </c>
      <c r="B24" s="115" t="s">
        <v>328</v>
      </c>
      <c r="C24" s="115"/>
      <c r="D24" s="92" t="s">
        <v>318</v>
      </c>
      <c r="E24" s="98">
        <v>318.7</v>
      </c>
    </row>
    <row r="25" spans="1:5" ht="15.75" customHeight="1" x14ac:dyDescent="0.25">
      <c r="A25" s="99"/>
      <c r="B25" s="115"/>
      <c r="C25" s="115"/>
      <c r="D25" s="92"/>
      <c r="E25" s="98"/>
    </row>
    <row r="26" spans="1:5" ht="81" customHeight="1" x14ac:dyDescent="0.25">
      <c r="A26" s="17" t="s">
        <v>40</v>
      </c>
      <c r="B26" s="115" t="s">
        <v>52</v>
      </c>
      <c r="C26" s="115"/>
      <c r="D26" s="94" t="s">
        <v>57</v>
      </c>
      <c r="E26" s="98">
        <f>E30+E28</f>
        <v>19407.8</v>
      </c>
    </row>
    <row r="27" spans="1:5" ht="15.75" customHeight="1" x14ac:dyDescent="0.25">
      <c r="A27" s="99"/>
      <c r="B27" s="115"/>
      <c r="C27" s="115"/>
      <c r="D27" s="92"/>
      <c r="E27" s="98"/>
    </row>
    <row r="28" spans="1:5" ht="96.75" customHeight="1" x14ac:dyDescent="0.25">
      <c r="A28" s="17" t="s">
        <v>309</v>
      </c>
      <c r="B28" s="115" t="s">
        <v>310</v>
      </c>
      <c r="C28" s="115"/>
      <c r="D28" s="92" t="s">
        <v>311</v>
      </c>
      <c r="E28" s="98">
        <v>3063.9</v>
      </c>
    </row>
    <row r="29" spans="1:5" ht="15.75" customHeight="1" x14ac:dyDescent="0.25">
      <c r="A29" s="99"/>
      <c r="B29" s="115"/>
      <c r="C29" s="115"/>
      <c r="D29" s="92"/>
      <c r="E29" s="98"/>
    </row>
    <row r="30" spans="1:5" ht="63" customHeight="1" x14ac:dyDescent="0.25">
      <c r="A30" s="17" t="s">
        <v>312</v>
      </c>
      <c r="B30" s="115" t="s">
        <v>313</v>
      </c>
      <c r="C30" s="115"/>
      <c r="D30" s="92" t="s">
        <v>314</v>
      </c>
      <c r="E30" s="98">
        <v>16343.9</v>
      </c>
    </row>
    <row r="31" spans="1:5" ht="15.75" customHeight="1" x14ac:dyDescent="0.25">
      <c r="A31" s="99"/>
      <c r="B31" s="115"/>
      <c r="C31" s="115"/>
      <c r="D31" s="92"/>
      <c r="E31" s="98"/>
    </row>
    <row r="32" spans="1:5" ht="50.25" customHeight="1" x14ac:dyDescent="0.25">
      <c r="A32" s="17" t="s">
        <v>315</v>
      </c>
      <c r="B32" s="115" t="s">
        <v>53</v>
      </c>
      <c r="C32" s="115"/>
      <c r="D32" s="94" t="s">
        <v>57</v>
      </c>
      <c r="E32" s="98">
        <f>E34+E36</f>
        <v>494.40000000000003</v>
      </c>
    </row>
    <row r="33" spans="1:5" ht="15.75" customHeight="1" x14ac:dyDescent="0.25">
      <c r="A33" s="100"/>
      <c r="B33" s="115"/>
      <c r="C33" s="115"/>
      <c r="D33" s="92"/>
      <c r="E33" s="98"/>
    </row>
    <row r="34" spans="1:5" ht="96" customHeight="1" x14ac:dyDescent="0.25">
      <c r="A34" s="17" t="s">
        <v>316</v>
      </c>
      <c r="B34" s="115" t="s">
        <v>317</v>
      </c>
      <c r="C34" s="115"/>
      <c r="D34" s="92" t="s">
        <v>318</v>
      </c>
      <c r="E34" s="98">
        <v>3.8</v>
      </c>
    </row>
    <row r="35" spans="1:5" ht="15.75" customHeight="1" x14ac:dyDescent="0.25">
      <c r="A35" s="17"/>
      <c r="B35" s="115"/>
      <c r="C35" s="115"/>
      <c r="D35" s="92"/>
      <c r="E35" s="98"/>
    </row>
    <row r="36" spans="1:5" ht="112.5" customHeight="1" x14ac:dyDescent="0.25">
      <c r="A36" s="99" t="s">
        <v>319</v>
      </c>
      <c r="B36" s="115" t="s">
        <v>320</v>
      </c>
      <c r="C36" s="115"/>
      <c r="D36" s="92" t="s">
        <v>318</v>
      </c>
      <c r="E36" s="98">
        <v>490.6</v>
      </c>
    </row>
    <row r="37" spans="1:5" ht="15.75" customHeight="1" x14ac:dyDescent="0.25">
      <c r="A37" s="17"/>
      <c r="B37" s="115"/>
      <c r="C37" s="115"/>
      <c r="D37" s="92"/>
      <c r="E37" s="98"/>
    </row>
    <row r="38" spans="1:5" ht="34.5" customHeight="1" x14ac:dyDescent="0.25">
      <c r="A38" s="17" t="s">
        <v>42</v>
      </c>
      <c r="B38" s="115" t="s">
        <v>54</v>
      </c>
      <c r="C38" s="115"/>
      <c r="D38" s="94" t="s">
        <v>57</v>
      </c>
      <c r="E38" s="98">
        <f>E40</f>
        <v>910.8</v>
      </c>
    </row>
    <row r="39" spans="1:5" ht="15.75" customHeight="1" x14ac:dyDescent="0.25">
      <c r="A39" s="17"/>
      <c r="B39" s="115"/>
      <c r="C39" s="115"/>
      <c r="D39" s="92"/>
      <c r="E39" s="98"/>
    </row>
    <row r="40" spans="1:5" ht="207" customHeight="1" x14ac:dyDescent="0.25">
      <c r="A40" s="101" t="s">
        <v>321</v>
      </c>
      <c r="B40" s="115" t="s">
        <v>322</v>
      </c>
      <c r="C40" s="115"/>
      <c r="D40" s="92" t="s">
        <v>323</v>
      </c>
      <c r="E40" s="98">
        <v>910.8</v>
      </c>
    </row>
    <row r="41" spans="1:5" ht="15.75" customHeight="1" x14ac:dyDescent="0.25">
      <c r="A41" s="102"/>
      <c r="B41" s="117"/>
      <c r="C41" s="117"/>
      <c r="D41" s="103"/>
      <c r="E41" s="98"/>
    </row>
    <row r="44" spans="1:5" ht="62.45" customHeight="1" x14ac:dyDescent="0.25">
      <c r="A44" s="111" t="s">
        <v>6</v>
      </c>
      <c r="B44" s="111"/>
      <c r="C44" s="93"/>
      <c r="D44" s="112" t="s">
        <v>7</v>
      </c>
      <c r="E44" s="112"/>
    </row>
  </sheetData>
  <mergeCells count="41">
    <mergeCell ref="D1:E1"/>
    <mergeCell ref="D2:E2"/>
    <mergeCell ref="D3:E3"/>
    <mergeCell ref="D4:E4"/>
    <mergeCell ref="B27:C27"/>
    <mergeCell ref="B24:C24"/>
    <mergeCell ref="B25:C25"/>
    <mergeCell ref="B19:C19"/>
    <mergeCell ref="B18:C18"/>
    <mergeCell ref="B20:C20"/>
    <mergeCell ref="B21:C21"/>
    <mergeCell ref="B22:C22"/>
    <mergeCell ref="B23:C23"/>
    <mergeCell ref="B26:C26"/>
    <mergeCell ref="B17:C17"/>
    <mergeCell ref="B40:C40"/>
    <mergeCell ref="B41:C41"/>
    <mergeCell ref="A44:B44"/>
    <mergeCell ref="B34:C34"/>
    <mergeCell ref="B35:C35"/>
    <mergeCell ref="B36:C36"/>
    <mergeCell ref="B37:C37"/>
    <mergeCell ref="B38:C38"/>
    <mergeCell ref="B39:C39"/>
    <mergeCell ref="B33:C33"/>
    <mergeCell ref="D5:E5"/>
    <mergeCell ref="A12:E12"/>
    <mergeCell ref="B14:C14"/>
    <mergeCell ref="B15:C15"/>
    <mergeCell ref="B16:C16"/>
    <mergeCell ref="B28:C28"/>
    <mergeCell ref="B29:C29"/>
    <mergeCell ref="B30:C30"/>
    <mergeCell ref="B31:C31"/>
    <mergeCell ref="B32:C32"/>
    <mergeCell ref="D44:E44"/>
    <mergeCell ref="D6:E6"/>
    <mergeCell ref="D7:E7"/>
    <mergeCell ref="D8:E8"/>
    <mergeCell ref="D9:E9"/>
    <mergeCell ref="D10:E10"/>
  </mergeCells>
  <printOptions horizontalCentered="1"/>
  <pageMargins left="1.1811023622047245" right="0.39370078740157483" top="0.78740157480314965" bottom="0.78740157480314965" header="0" footer="0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view="pageBreakPreview" topLeftCell="A28" zoomScaleNormal="100" zoomScaleSheetLayoutView="100" workbookViewId="0">
      <selection activeCell="D51" sqref="D51"/>
    </sheetView>
  </sheetViews>
  <sheetFormatPr defaultRowHeight="15.75" x14ac:dyDescent="0.25"/>
  <cols>
    <col min="1" max="1" width="51.125" customWidth="1"/>
    <col min="2" max="2" width="8.125" customWidth="1"/>
    <col min="3" max="3" width="9.5" bestFit="1" customWidth="1"/>
    <col min="4" max="4" width="10.75" customWidth="1"/>
  </cols>
  <sheetData>
    <row r="1" spans="1:5" ht="18.75" x14ac:dyDescent="0.3">
      <c r="A1" s="118" t="s">
        <v>290</v>
      </c>
      <c r="B1" s="118"/>
      <c r="C1" s="118"/>
      <c r="D1" s="118"/>
    </row>
    <row r="2" spans="1:5" ht="18.75" x14ac:dyDescent="0.3">
      <c r="A2" s="118" t="s">
        <v>0</v>
      </c>
      <c r="B2" s="118"/>
      <c r="C2" s="118"/>
      <c r="D2" s="118"/>
    </row>
    <row r="3" spans="1:5" ht="18.75" x14ac:dyDescent="0.3">
      <c r="A3" s="118" t="s">
        <v>1</v>
      </c>
      <c r="B3" s="118"/>
      <c r="C3" s="118"/>
      <c r="D3" s="118"/>
    </row>
    <row r="4" spans="1:5" ht="18.75" x14ac:dyDescent="0.3">
      <c r="A4" s="118" t="s">
        <v>2</v>
      </c>
      <c r="B4" s="118"/>
      <c r="C4" s="118"/>
      <c r="D4" s="118"/>
    </row>
    <row r="5" spans="1:5" ht="18.75" x14ac:dyDescent="0.3">
      <c r="A5" s="118" t="s">
        <v>326</v>
      </c>
      <c r="B5" s="118"/>
      <c r="C5" s="118"/>
      <c r="D5" s="118"/>
    </row>
    <row r="6" spans="1:5" ht="18.75" x14ac:dyDescent="0.3">
      <c r="A6" s="118" t="s">
        <v>288</v>
      </c>
      <c r="B6" s="118"/>
      <c r="C6" s="118"/>
      <c r="D6" s="118"/>
    </row>
    <row r="7" spans="1:5" ht="18.75" x14ac:dyDescent="0.3">
      <c r="A7" s="118" t="s">
        <v>0</v>
      </c>
      <c r="B7" s="118"/>
      <c r="C7" s="118"/>
      <c r="D7" s="118"/>
    </row>
    <row r="8" spans="1:5" ht="18.75" x14ac:dyDescent="0.3">
      <c r="A8" s="118" t="s">
        <v>1</v>
      </c>
      <c r="B8" s="118"/>
      <c r="C8" s="118"/>
      <c r="D8" s="118"/>
    </row>
    <row r="9" spans="1:5" ht="18.75" x14ac:dyDescent="0.3">
      <c r="A9" s="118" t="s">
        <v>2</v>
      </c>
      <c r="B9" s="118"/>
      <c r="C9" s="118"/>
      <c r="D9" s="118"/>
    </row>
    <row r="10" spans="1:5" ht="18.75" x14ac:dyDescent="0.3">
      <c r="A10" s="118" t="s">
        <v>289</v>
      </c>
      <c r="B10" s="118"/>
      <c r="C10" s="118"/>
      <c r="D10" s="118"/>
    </row>
    <row r="12" spans="1:5" ht="52.9" customHeight="1" x14ac:dyDescent="0.3">
      <c r="A12" s="105" t="s">
        <v>17</v>
      </c>
      <c r="B12" s="105"/>
      <c r="C12" s="105"/>
      <c r="D12" s="105"/>
    </row>
    <row r="14" spans="1:5" s="9" customFormat="1" ht="31.15" customHeight="1" x14ac:dyDescent="0.25">
      <c r="A14" s="119" t="s">
        <v>18</v>
      </c>
      <c r="B14" s="121" t="s">
        <v>19</v>
      </c>
      <c r="C14" s="122"/>
      <c r="D14" s="119" t="s">
        <v>12</v>
      </c>
      <c r="E14" s="1"/>
    </row>
    <row r="15" spans="1:5" s="9" customFormat="1" x14ac:dyDescent="0.25">
      <c r="A15" s="120"/>
      <c r="B15" s="5" t="s">
        <v>20</v>
      </c>
      <c r="C15" s="5" t="s">
        <v>21</v>
      </c>
      <c r="D15" s="120"/>
      <c r="E15" s="1"/>
    </row>
    <row r="16" spans="1:5" x14ac:dyDescent="0.25">
      <c r="A16" s="4">
        <v>1</v>
      </c>
      <c r="B16" s="4">
        <v>2</v>
      </c>
      <c r="C16" s="4">
        <v>3</v>
      </c>
      <c r="D16" s="4">
        <v>4</v>
      </c>
    </row>
    <row r="17" spans="1:4" x14ac:dyDescent="0.25">
      <c r="A17" s="23" t="s">
        <v>58</v>
      </c>
      <c r="B17" s="30"/>
      <c r="C17" s="30"/>
      <c r="D17" s="34">
        <f>D19+D31+D35+D41+D47+D53+D57+D61</f>
        <v>67010.099999999991</v>
      </c>
    </row>
    <row r="18" spans="1:4" x14ac:dyDescent="0.25">
      <c r="A18" s="24" t="s">
        <v>59</v>
      </c>
      <c r="B18" s="31"/>
      <c r="C18" s="31"/>
      <c r="D18" s="35"/>
    </row>
    <row r="19" spans="1:4" x14ac:dyDescent="0.25">
      <c r="A19" s="25" t="s">
        <v>71</v>
      </c>
      <c r="B19" s="32" t="s">
        <v>75</v>
      </c>
      <c r="C19" s="32" t="s">
        <v>83</v>
      </c>
      <c r="D19" s="34">
        <f>D21+D23+D29+D25+D27</f>
        <v>19666.5</v>
      </c>
    </row>
    <row r="20" spans="1:4" x14ac:dyDescent="0.25">
      <c r="A20" s="25"/>
      <c r="B20" s="32"/>
      <c r="C20" s="32"/>
      <c r="D20" s="34"/>
    </row>
    <row r="21" spans="1:4" ht="36.75" customHeight="1" x14ac:dyDescent="0.25">
      <c r="A21" s="26" t="s">
        <v>60</v>
      </c>
      <c r="B21" s="33" t="s">
        <v>75</v>
      </c>
      <c r="C21" s="33" t="s">
        <v>76</v>
      </c>
      <c r="D21" s="35">
        <v>1061.0999999999999</v>
      </c>
    </row>
    <row r="22" spans="1:4" x14ac:dyDescent="0.25">
      <c r="A22" s="26"/>
      <c r="B22" s="33"/>
      <c r="C22" s="33"/>
      <c r="D22" s="35"/>
    </row>
    <row r="23" spans="1:4" ht="63" x14ac:dyDescent="0.25">
      <c r="A23" s="17" t="s">
        <v>61</v>
      </c>
      <c r="B23" s="33" t="s">
        <v>75</v>
      </c>
      <c r="C23" s="33" t="s">
        <v>78</v>
      </c>
      <c r="D23" s="35">
        <v>5594.7</v>
      </c>
    </row>
    <row r="24" spans="1:4" x14ac:dyDescent="0.25">
      <c r="A24" s="17"/>
      <c r="B24" s="33"/>
      <c r="C24" s="33"/>
      <c r="D24" s="35"/>
    </row>
    <row r="25" spans="1:4" ht="47.25" x14ac:dyDescent="0.25">
      <c r="A25" s="17" t="s">
        <v>62</v>
      </c>
      <c r="B25" s="33" t="s">
        <v>75</v>
      </c>
      <c r="C25" s="33" t="s">
        <v>84</v>
      </c>
      <c r="D25" s="35">
        <v>364.2</v>
      </c>
    </row>
    <row r="26" spans="1:4" x14ac:dyDescent="0.25">
      <c r="A26" s="17"/>
      <c r="B26" s="33"/>
      <c r="C26" s="33"/>
      <c r="D26" s="35"/>
    </row>
    <row r="27" spans="1:4" x14ac:dyDescent="0.25">
      <c r="A27" s="17" t="s">
        <v>266</v>
      </c>
      <c r="B27" s="33" t="s">
        <v>75</v>
      </c>
      <c r="C27" s="33" t="s">
        <v>82</v>
      </c>
      <c r="D27" s="35">
        <v>85</v>
      </c>
    </row>
    <row r="28" spans="1:4" x14ac:dyDescent="0.25">
      <c r="A28" s="17"/>
      <c r="B28" s="33"/>
      <c r="C28" s="33"/>
      <c r="D28" s="35"/>
    </row>
    <row r="29" spans="1:4" x14ac:dyDescent="0.25">
      <c r="A29" s="26" t="s">
        <v>63</v>
      </c>
      <c r="B29" s="33" t="s">
        <v>75</v>
      </c>
      <c r="C29" s="33" t="s">
        <v>85</v>
      </c>
      <c r="D29" s="36">
        <v>12561.5</v>
      </c>
    </row>
    <row r="30" spans="1:4" x14ac:dyDescent="0.25">
      <c r="A30" s="26"/>
      <c r="B30" s="33"/>
      <c r="C30" s="33"/>
      <c r="D30" s="35"/>
    </row>
    <row r="31" spans="1:4" x14ac:dyDescent="0.25">
      <c r="A31" s="27" t="s">
        <v>72</v>
      </c>
      <c r="B31" s="32" t="s">
        <v>76</v>
      </c>
      <c r="C31" s="32" t="s">
        <v>83</v>
      </c>
      <c r="D31" s="34">
        <f>D33</f>
        <v>658.5</v>
      </c>
    </row>
    <row r="32" spans="1:4" x14ac:dyDescent="0.25">
      <c r="A32" s="26"/>
      <c r="B32" s="33"/>
      <c r="C32" s="33"/>
      <c r="D32" s="35"/>
    </row>
    <row r="33" spans="1:4" x14ac:dyDescent="0.25">
      <c r="A33" s="26" t="s">
        <v>64</v>
      </c>
      <c r="B33" s="33" t="s">
        <v>76</v>
      </c>
      <c r="C33" s="33" t="s">
        <v>77</v>
      </c>
      <c r="D33" s="35">
        <v>658.5</v>
      </c>
    </row>
    <row r="34" spans="1:4" x14ac:dyDescent="0.25">
      <c r="A34" s="26"/>
      <c r="B34" s="33"/>
      <c r="C34" s="33"/>
      <c r="D34" s="35"/>
    </row>
    <row r="35" spans="1:4" ht="31.5" x14ac:dyDescent="0.25">
      <c r="A35" s="28" t="s">
        <v>73</v>
      </c>
      <c r="B35" s="32" t="s">
        <v>77</v>
      </c>
      <c r="C35" s="32" t="s">
        <v>83</v>
      </c>
      <c r="D35" s="34">
        <f>D39+D37</f>
        <v>1114.3</v>
      </c>
    </row>
    <row r="36" spans="1:4" x14ac:dyDescent="0.25">
      <c r="A36" s="27"/>
      <c r="B36" s="32"/>
      <c r="C36" s="32"/>
      <c r="D36" s="34"/>
    </row>
    <row r="37" spans="1:4" ht="50.25" customHeight="1" x14ac:dyDescent="0.25">
      <c r="A37" s="29" t="s">
        <v>267</v>
      </c>
      <c r="B37" s="33" t="s">
        <v>77</v>
      </c>
      <c r="C37" s="33" t="s">
        <v>239</v>
      </c>
      <c r="D37" s="35">
        <v>1000.9</v>
      </c>
    </row>
    <row r="38" spans="1:4" x14ac:dyDescent="0.25">
      <c r="A38" s="27"/>
      <c r="B38" s="32"/>
      <c r="C38" s="32"/>
      <c r="D38" s="34"/>
    </row>
    <row r="39" spans="1:4" ht="31.5" x14ac:dyDescent="0.25">
      <c r="A39" s="17" t="s">
        <v>65</v>
      </c>
      <c r="B39" s="33" t="s">
        <v>77</v>
      </c>
      <c r="C39" s="33" t="s">
        <v>87</v>
      </c>
      <c r="D39" s="35">
        <v>113.4</v>
      </c>
    </row>
    <row r="40" spans="1:4" x14ac:dyDescent="0.25">
      <c r="A40" s="17"/>
      <c r="B40" s="33"/>
      <c r="C40" s="33"/>
      <c r="D40" s="35"/>
    </row>
    <row r="41" spans="1:4" x14ac:dyDescent="0.25">
      <c r="A41" s="25" t="s">
        <v>74</v>
      </c>
      <c r="B41" s="32" t="s">
        <v>78</v>
      </c>
      <c r="C41" s="32" t="s">
        <v>83</v>
      </c>
      <c r="D41" s="34">
        <f>D43+D45</f>
        <v>26159.100000000002</v>
      </c>
    </row>
    <row r="42" spans="1:4" x14ac:dyDescent="0.25">
      <c r="A42" s="17"/>
      <c r="B42" s="33"/>
      <c r="C42" s="33"/>
      <c r="D42" s="35"/>
    </row>
    <row r="43" spans="1:4" x14ac:dyDescent="0.25">
      <c r="A43" s="17" t="s">
        <v>66</v>
      </c>
      <c r="B43" s="33" t="s">
        <v>78</v>
      </c>
      <c r="C43" s="33" t="s">
        <v>86</v>
      </c>
      <c r="D43" s="35">
        <v>26150.400000000001</v>
      </c>
    </row>
    <row r="44" spans="1:4" x14ac:dyDescent="0.25">
      <c r="A44" s="17"/>
      <c r="B44" s="33"/>
      <c r="C44" s="33"/>
      <c r="D44" s="35"/>
    </row>
    <row r="45" spans="1:4" ht="19.5" customHeight="1" x14ac:dyDescent="0.25">
      <c r="A45" s="17" t="s">
        <v>269</v>
      </c>
      <c r="B45" s="33" t="s">
        <v>78</v>
      </c>
      <c r="C45" s="33" t="s">
        <v>241</v>
      </c>
      <c r="D45" s="35">
        <v>8.6999999999999993</v>
      </c>
    </row>
    <row r="46" spans="1:4" x14ac:dyDescent="0.25">
      <c r="A46" s="17"/>
      <c r="B46" s="33"/>
      <c r="C46" s="33"/>
      <c r="D46" s="35"/>
    </row>
    <row r="47" spans="1:4" x14ac:dyDescent="0.25">
      <c r="A47" s="25" t="s">
        <v>88</v>
      </c>
      <c r="B47" s="32" t="s">
        <v>79</v>
      </c>
      <c r="C47" s="32" t="s">
        <v>83</v>
      </c>
      <c r="D47" s="34">
        <f>D51+D49</f>
        <v>4500.7</v>
      </c>
    </row>
    <row r="48" spans="1:4" x14ac:dyDescent="0.25">
      <c r="A48" s="17"/>
      <c r="B48" s="33"/>
      <c r="C48" s="33"/>
      <c r="D48" s="35"/>
    </row>
    <row r="49" spans="1:4" x14ac:dyDescent="0.25">
      <c r="A49" s="17" t="s">
        <v>296</v>
      </c>
      <c r="B49" s="33" t="s">
        <v>79</v>
      </c>
      <c r="C49" s="33" t="s">
        <v>76</v>
      </c>
      <c r="D49" s="35">
        <v>300</v>
      </c>
    </row>
    <row r="50" spans="1:4" x14ac:dyDescent="0.25">
      <c r="A50" s="17"/>
      <c r="B50" s="33"/>
      <c r="C50" s="33"/>
      <c r="D50" s="35"/>
    </row>
    <row r="51" spans="1:4" x14ac:dyDescent="0.25">
      <c r="A51" s="17" t="s">
        <v>67</v>
      </c>
      <c r="B51" s="33" t="s">
        <v>79</v>
      </c>
      <c r="C51" s="33" t="s">
        <v>77</v>
      </c>
      <c r="D51" s="35">
        <v>4200.7</v>
      </c>
    </row>
    <row r="52" spans="1:4" x14ac:dyDescent="0.25">
      <c r="A52" s="17"/>
      <c r="B52" s="33"/>
      <c r="C52" s="33"/>
      <c r="D52" s="35"/>
    </row>
    <row r="53" spans="1:4" x14ac:dyDescent="0.25">
      <c r="A53" s="27" t="s">
        <v>89</v>
      </c>
      <c r="B53" s="32" t="s">
        <v>80</v>
      </c>
      <c r="C53" s="32" t="s">
        <v>83</v>
      </c>
      <c r="D53" s="34">
        <f>D55</f>
        <v>140</v>
      </c>
    </row>
    <row r="54" spans="1:4" x14ac:dyDescent="0.25">
      <c r="A54" s="27"/>
      <c r="B54" s="32"/>
      <c r="C54" s="32"/>
      <c r="D54" s="34"/>
    </row>
    <row r="55" spans="1:4" x14ac:dyDescent="0.25">
      <c r="A55" s="26" t="s">
        <v>68</v>
      </c>
      <c r="B55" s="33" t="s">
        <v>80</v>
      </c>
      <c r="C55" s="33" t="s">
        <v>80</v>
      </c>
      <c r="D55" s="35">
        <v>140</v>
      </c>
    </row>
    <row r="56" spans="1:4" x14ac:dyDescent="0.25">
      <c r="A56" s="17"/>
      <c r="B56" s="33"/>
      <c r="C56" s="33"/>
      <c r="D56" s="35"/>
    </row>
    <row r="57" spans="1:4" x14ac:dyDescent="0.25">
      <c r="A57" s="28" t="s">
        <v>90</v>
      </c>
      <c r="B57" s="32" t="s">
        <v>81</v>
      </c>
      <c r="C57" s="32" t="s">
        <v>83</v>
      </c>
      <c r="D57" s="34">
        <f>D59</f>
        <v>8756.1</v>
      </c>
    </row>
    <row r="58" spans="1:4" x14ac:dyDescent="0.25">
      <c r="A58" s="27"/>
      <c r="B58" s="32"/>
      <c r="C58" s="32"/>
      <c r="D58" s="34"/>
    </row>
    <row r="59" spans="1:4" x14ac:dyDescent="0.25">
      <c r="A59" s="26" t="s">
        <v>69</v>
      </c>
      <c r="B59" s="33" t="s">
        <v>81</v>
      </c>
      <c r="C59" s="33" t="s">
        <v>75</v>
      </c>
      <c r="D59" s="36">
        <v>8756.1</v>
      </c>
    </row>
    <row r="60" spans="1:4" x14ac:dyDescent="0.25">
      <c r="A60" s="26"/>
      <c r="B60" s="33"/>
      <c r="C60" s="33"/>
      <c r="D60" s="35"/>
    </row>
    <row r="61" spans="1:4" x14ac:dyDescent="0.25">
      <c r="A61" s="27" t="s">
        <v>91</v>
      </c>
      <c r="B61" s="32" t="s">
        <v>82</v>
      </c>
      <c r="C61" s="32" t="s">
        <v>83</v>
      </c>
      <c r="D61" s="34">
        <f>D63+D65</f>
        <v>6014.9</v>
      </c>
    </row>
    <row r="62" spans="1:4" x14ac:dyDescent="0.25">
      <c r="A62" s="26"/>
      <c r="B62" s="33"/>
      <c r="C62" s="33"/>
      <c r="D62" s="35"/>
    </row>
    <row r="63" spans="1:4" x14ac:dyDescent="0.25">
      <c r="A63" s="26" t="s">
        <v>70</v>
      </c>
      <c r="B63" s="33" t="s">
        <v>82</v>
      </c>
      <c r="C63" s="33" t="s">
        <v>75</v>
      </c>
      <c r="D63" s="35">
        <v>277</v>
      </c>
    </row>
    <row r="64" spans="1:4" x14ac:dyDescent="0.25">
      <c r="A64" s="26"/>
      <c r="B64" s="33"/>
      <c r="C64" s="33"/>
      <c r="D64" s="35"/>
    </row>
    <row r="65" spans="1:4" x14ac:dyDescent="0.25">
      <c r="A65" s="88" t="s">
        <v>283</v>
      </c>
      <c r="B65" s="87">
        <v>11</v>
      </c>
      <c r="C65" s="87" t="s">
        <v>76</v>
      </c>
      <c r="D65" s="59">
        <v>5737.9</v>
      </c>
    </row>
    <row r="66" spans="1:4" x14ac:dyDescent="0.25">
      <c r="A66" s="88"/>
      <c r="B66" s="87"/>
      <c r="C66" s="87"/>
      <c r="D66" s="59"/>
    </row>
    <row r="68" spans="1:4" ht="67.900000000000006" customHeight="1" x14ac:dyDescent="0.25">
      <c r="A68" s="9" t="s">
        <v>5</v>
      </c>
      <c r="D68" s="10" t="s">
        <v>7</v>
      </c>
    </row>
  </sheetData>
  <mergeCells count="14">
    <mergeCell ref="A6:D6"/>
    <mergeCell ref="A7:D7"/>
    <mergeCell ref="A9:D9"/>
    <mergeCell ref="A10:D10"/>
    <mergeCell ref="A14:A15"/>
    <mergeCell ref="D14:D15"/>
    <mergeCell ref="A12:D12"/>
    <mergeCell ref="B14:C14"/>
    <mergeCell ref="A8:D8"/>
    <mergeCell ref="A1:D1"/>
    <mergeCell ref="A2:D2"/>
    <mergeCell ref="A3:D3"/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view="pageBreakPreview" zoomScaleNormal="100" zoomScaleSheetLayoutView="100" workbookViewId="0">
      <selection activeCell="F121" sqref="F121"/>
    </sheetView>
  </sheetViews>
  <sheetFormatPr defaultRowHeight="15.75" x14ac:dyDescent="0.25"/>
  <cols>
    <col min="1" max="1" width="40.875" customWidth="1"/>
    <col min="2" max="2" width="13.625" customWidth="1"/>
    <col min="3" max="3" width="10" style="51" customWidth="1"/>
    <col min="4" max="4" width="12.25" style="51" customWidth="1"/>
  </cols>
  <sheetData>
    <row r="1" spans="1:5" ht="18.75" x14ac:dyDescent="0.3">
      <c r="B1" s="108" t="s">
        <v>292</v>
      </c>
      <c r="C1" s="108"/>
      <c r="D1" s="108"/>
    </row>
    <row r="2" spans="1:5" ht="18.75" x14ac:dyDescent="0.3">
      <c r="B2" s="108" t="s">
        <v>0</v>
      </c>
      <c r="C2" s="108"/>
      <c r="D2" s="108"/>
    </row>
    <row r="3" spans="1:5" ht="18.75" x14ac:dyDescent="0.3">
      <c r="B3" s="108" t="s">
        <v>1</v>
      </c>
      <c r="C3" s="108"/>
      <c r="D3" s="108"/>
    </row>
    <row r="4" spans="1:5" ht="18.75" x14ac:dyDescent="0.3">
      <c r="B4" s="108" t="s">
        <v>2</v>
      </c>
      <c r="C4" s="108"/>
      <c r="D4" s="108"/>
    </row>
    <row r="5" spans="1:5" ht="18.75" x14ac:dyDescent="0.3">
      <c r="B5" s="108" t="s">
        <v>326</v>
      </c>
      <c r="C5" s="108"/>
      <c r="D5" s="108"/>
    </row>
    <row r="6" spans="1:5" ht="18.75" x14ac:dyDescent="0.3">
      <c r="B6" s="108" t="s">
        <v>291</v>
      </c>
      <c r="C6" s="108"/>
      <c r="D6" s="108"/>
    </row>
    <row r="7" spans="1:5" ht="18.75" x14ac:dyDescent="0.3">
      <c r="B7" s="108" t="s">
        <v>0</v>
      </c>
      <c r="C7" s="108"/>
      <c r="D7" s="108"/>
    </row>
    <row r="8" spans="1:5" ht="18.75" x14ac:dyDescent="0.3">
      <c r="B8" s="108" t="s">
        <v>1</v>
      </c>
      <c r="C8" s="108"/>
      <c r="D8" s="108"/>
    </row>
    <row r="9" spans="1:5" ht="18.75" x14ac:dyDescent="0.3">
      <c r="B9" s="108" t="s">
        <v>2</v>
      </c>
      <c r="C9" s="108"/>
      <c r="D9" s="108"/>
    </row>
    <row r="10" spans="1:5" ht="18.75" x14ac:dyDescent="0.3">
      <c r="B10" s="108" t="s">
        <v>289</v>
      </c>
      <c r="C10" s="108"/>
      <c r="D10" s="108"/>
    </row>
    <row r="12" spans="1:5" ht="94.5" customHeight="1" x14ac:dyDescent="0.3">
      <c r="A12" s="105" t="s">
        <v>225</v>
      </c>
      <c r="B12" s="105"/>
      <c r="C12" s="105"/>
      <c r="D12" s="105"/>
    </row>
    <row r="13" spans="1:5" ht="9" customHeight="1" x14ac:dyDescent="0.25"/>
    <row r="14" spans="1:5" s="9" customFormat="1" ht="31.15" customHeight="1" x14ac:dyDescent="0.25">
      <c r="A14" s="119" t="s">
        <v>11</v>
      </c>
      <c r="B14" s="121" t="s">
        <v>19</v>
      </c>
      <c r="C14" s="122"/>
      <c r="D14" s="119" t="s">
        <v>12</v>
      </c>
      <c r="E14" s="1"/>
    </row>
    <row r="15" spans="1:5" s="9" customFormat="1" ht="31.5" customHeight="1" x14ac:dyDescent="0.25">
      <c r="A15" s="120"/>
      <c r="B15" s="5" t="s">
        <v>22</v>
      </c>
      <c r="C15" s="13" t="s">
        <v>23</v>
      </c>
      <c r="D15" s="120"/>
      <c r="E15" s="1"/>
    </row>
    <row r="16" spans="1:5" x14ac:dyDescent="0.25">
      <c r="A16" s="4">
        <v>1</v>
      </c>
      <c r="B16" s="4">
        <v>2</v>
      </c>
      <c r="C16" s="14">
        <v>3</v>
      </c>
      <c r="D16" s="14">
        <v>4</v>
      </c>
    </row>
    <row r="17" spans="1:4" s="18" customFormat="1" ht="79.5" customHeight="1" x14ac:dyDescent="0.25">
      <c r="A17" s="39" t="s">
        <v>96</v>
      </c>
      <c r="B17" s="41" t="s">
        <v>97</v>
      </c>
      <c r="C17" s="49"/>
      <c r="D17" s="19">
        <f>D18+D22+D27</f>
        <v>12806.5</v>
      </c>
    </row>
    <row r="18" spans="1:4" ht="31.5" x14ac:dyDescent="0.25">
      <c r="A18" s="40" t="s">
        <v>101</v>
      </c>
      <c r="B18" s="42" t="s">
        <v>98</v>
      </c>
      <c r="C18" s="43"/>
      <c r="D18" s="20">
        <f>D19</f>
        <v>2328.6999999999998</v>
      </c>
    </row>
    <row r="19" spans="1:4" ht="47.25" x14ac:dyDescent="0.25">
      <c r="A19" s="40" t="s">
        <v>102</v>
      </c>
      <c r="B19" s="42" t="s">
        <v>103</v>
      </c>
      <c r="C19" s="43"/>
      <c r="D19" s="20">
        <f>D20+D21</f>
        <v>2328.6999999999998</v>
      </c>
    </row>
    <row r="20" spans="1:4" ht="47.25" x14ac:dyDescent="0.25">
      <c r="A20" s="38" t="s">
        <v>106</v>
      </c>
      <c r="B20" s="42" t="s">
        <v>103</v>
      </c>
      <c r="C20" s="43" t="s">
        <v>104</v>
      </c>
      <c r="D20" s="20">
        <v>2257.6</v>
      </c>
    </row>
    <row r="21" spans="1:4" x14ac:dyDescent="0.25">
      <c r="A21" s="38" t="s">
        <v>93</v>
      </c>
      <c r="B21" s="42" t="s">
        <v>103</v>
      </c>
      <c r="C21" s="43" t="s">
        <v>105</v>
      </c>
      <c r="D21" s="20">
        <v>71.099999999999994</v>
      </c>
    </row>
    <row r="22" spans="1:4" x14ac:dyDescent="0.25">
      <c r="A22" s="40" t="s">
        <v>107</v>
      </c>
      <c r="B22" s="42" t="s">
        <v>99</v>
      </c>
      <c r="C22" s="43"/>
      <c r="D22" s="20">
        <f>D23</f>
        <v>9627.5000000000018</v>
      </c>
    </row>
    <row r="23" spans="1:4" ht="31.5" x14ac:dyDescent="0.25">
      <c r="A23" s="40" t="s">
        <v>109</v>
      </c>
      <c r="B23" s="42" t="s">
        <v>108</v>
      </c>
      <c r="C23" s="43"/>
      <c r="D23" s="20">
        <f>D24+D25+D26</f>
        <v>9627.5000000000018</v>
      </c>
    </row>
    <row r="24" spans="1:4" ht="78" customHeight="1" x14ac:dyDescent="0.25">
      <c r="A24" s="38" t="s">
        <v>111</v>
      </c>
      <c r="B24" s="42" t="s">
        <v>108</v>
      </c>
      <c r="C24" s="43" t="s">
        <v>110</v>
      </c>
      <c r="D24" s="20">
        <v>7586.1</v>
      </c>
    </row>
    <row r="25" spans="1:4" ht="47.25" x14ac:dyDescent="0.25">
      <c r="A25" s="38" t="s">
        <v>106</v>
      </c>
      <c r="B25" s="42" t="s">
        <v>108</v>
      </c>
      <c r="C25" s="43" t="s">
        <v>104</v>
      </c>
      <c r="D25" s="20">
        <v>2028.7</v>
      </c>
    </row>
    <row r="26" spans="1:4" x14ac:dyDescent="0.25">
      <c r="A26" s="38" t="s">
        <v>93</v>
      </c>
      <c r="B26" s="42" t="s">
        <v>108</v>
      </c>
      <c r="C26" s="43" t="s">
        <v>105</v>
      </c>
      <c r="D26" s="20">
        <v>12.7</v>
      </c>
    </row>
    <row r="27" spans="1:4" x14ac:dyDescent="0.25">
      <c r="A27" s="40" t="s">
        <v>112</v>
      </c>
      <c r="B27" s="42" t="s">
        <v>100</v>
      </c>
      <c r="C27" s="43"/>
      <c r="D27" s="20">
        <f>D28+D30</f>
        <v>850.3</v>
      </c>
    </row>
    <row r="28" spans="1:4" ht="31.5" x14ac:dyDescent="0.25">
      <c r="A28" s="40" t="s">
        <v>113</v>
      </c>
      <c r="B28" s="42" t="s">
        <v>114</v>
      </c>
      <c r="C28" s="43"/>
      <c r="D28" s="20">
        <f>D29</f>
        <v>66.3</v>
      </c>
    </row>
    <row r="29" spans="1:4" ht="31.5" x14ac:dyDescent="0.25">
      <c r="A29" s="40" t="s">
        <v>95</v>
      </c>
      <c r="B29" s="42" t="s">
        <v>114</v>
      </c>
      <c r="C29" s="43" t="s">
        <v>104</v>
      </c>
      <c r="D29" s="20">
        <v>66.3</v>
      </c>
    </row>
    <row r="30" spans="1:4" ht="31.5" x14ac:dyDescent="0.25">
      <c r="A30" s="44" t="s">
        <v>115</v>
      </c>
      <c r="B30" s="42" t="s">
        <v>117</v>
      </c>
      <c r="C30" s="43"/>
      <c r="D30" s="20">
        <f>D31+D32</f>
        <v>784</v>
      </c>
    </row>
    <row r="31" spans="1:4" ht="31.5" x14ac:dyDescent="0.25">
      <c r="A31" s="45" t="s">
        <v>92</v>
      </c>
      <c r="B31" s="42" t="s">
        <v>117</v>
      </c>
      <c r="C31" s="43" t="s">
        <v>116</v>
      </c>
      <c r="D31" s="20">
        <v>108</v>
      </c>
    </row>
    <row r="32" spans="1:4" ht="47.25" x14ac:dyDescent="0.25">
      <c r="A32" s="45" t="s">
        <v>106</v>
      </c>
      <c r="B32" s="42" t="s">
        <v>117</v>
      </c>
      <c r="C32" s="43" t="s">
        <v>104</v>
      </c>
      <c r="D32" s="20">
        <v>676</v>
      </c>
    </row>
    <row r="33" spans="1:4" s="18" customFormat="1" ht="63" customHeight="1" x14ac:dyDescent="0.25">
      <c r="A33" s="37" t="s">
        <v>118</v>
      </c>
      <c r="B33" s="41" t="s">
        <v>122</v>
      </c>
      <c r="C33" s="49"/>
      <c r="D33" s="19">
        <f>D34+D39</f>
        <v>1454.3</v>
      </c>
    </row>
    <row r="34" spans="1:4" ht="47.25" x14ac:dyDescent="0.25">
      <c r="A34" s="38" t="s">
        <v>121</v>
      </c>
      <c r="B34" s="42" t="s">
        <v>123</v>
      </c>
      <c r="C34" s="43"/>
      <c r="D34" s="20">
        <f>D35+D37</f>
        <v>946.09999999999991</v>
      </c>
    </row>
    <row r="35" spans="1:4" ht="31.5" customHeight="1" x14ac:dyDescent="0.25">
      <c r="A35" s="40" t="s">
        <v>128</v>
      </c>
      <c r="B35" s="42" t="s">
        <v>124</v>
      </c>
      <c r="C35" s="43"/>
      <c r="D35" s="20">
        <f>D36</f>
        <v>80.3</v>
      </c>
    </row>
    <row r="36" spans="1:4" ht="31.5" x14ac:dyDescent="0.25">
      <c r="A36" s="38" t="s">
        <v>95</v>
      </c>
      <c r="B36" s="42" t="s">
        <v>124</v>
      </c>
      <c r="C36" s="43" t="s">
        <v>104</v>
      </c>
      <c r="D36" s="20">
        <v>80.3</v>
      </c>
    </row>
    <row r="37" spans="1:4" ht="159.75" customHeight="1" x14ac:dyDescent="0.25">
      <c r="A37" s="50" t="s">
        <v>129</v>
      </c>
      <c r="B37" s="42" t="s">
        <v>125</v>
      </c>
      <c r="C37" s="43"/>
      <c r="D37" s="20">
        <f>D38</f>
        <v>865.8</v>
      </c>
    </row>
    <row r="38" spans="1:4" x14ac:dyDescent="0.25">
      <c r="A38" s="38" t="s">
        <v>120</v>
      </c>
      <c r="B38" s="42" t="s">
        <v>125</v>
      </c>
      <c r="C38" s="43" t="s">
        <v>130</v>
      </c>
      <c r="D38" s="20">
        <v>865.8</v>
      </c>
    </row>
    <row r="39" spans="1:4" ht="31.5" x14ac:dyDescent="0.25">
      <c r="A39" s="38" t="s">
        <v>226</v>
      </c>
      <c r="B39" s="42" t="s">
        <v>126</v>
      </c>
      <c r="C39" s="43"/>
      <c r="D39" s="20">
        <f>D40+D42+D44</f>
        <v>508.20000000000005</v>
      </c>
    </row>
    <row r="40" spans="1:4" ht="31.5" x14ac:dyDescent="0.25">
      <c r="A40" s="38" t="s">
        <v>132</v>
      </c>
      <c r="B40" s="42" t="s">
        <v>133</v>
      </c>
      <c r="C40" s="43"/>
      <c r="D40" s="20">
        <f>D41</f>
        <v>54.8</v>
      </c>
    </row>
    <row r="41" spans="1:4" ht="31.5" x14ac:dyDescent="0.25">
      <c r="A41" s="38" t="s">
        <v>95</v>
      </c>
      <c r="B41" s="42" t="s">
        <v>133</v>
      </c>
      <c r="C41" s="43" t="s">
        <v>104</v>
      </c>
      <c r="D41" s="20">
        <v>54.8</v>
      </c>
    </row>
    <row r="42" spans="1:4" ht="30" customHeight="1" x14ac:dyDescent="0.25">
      <c r="A42" s="38" t="s">
        <v>119</v>
      </c>
      <c r="B42" s="42" t="s">
        <v>135</v>
      </c>
      <c r="C42" s="43"/>
      <c r="D42" s="20">
        <f>D43</f>
        <v>340</v>
      </c>
    </row>
    <row r="43" spans="1:4" ht="31.5" x14ac:dyDescent="0.25">
      <c r="A43" s="38" t="s">
        <v>95</v>
      </c>
      <c r="B43" s="42" t="s">
        <v>135</v>
      </c>
      <c r="C43" s="43" t="s">
        <v>104</v>
      </c>
      <c r="D43" s="20">
        <v>340</v>
      </c>
    </row>
    <row r="44" spans="1:4" ht="31.5" x14ac:dyDescent="0.25">
      <c r="A44" s="38" t="s">
        <v>134</v>
      </c>
      <c r="B44" s="42" t="s">
        <v>127</v>
      </c>
      <c r="C44" s="43"/>
      <c r="D44" s="20">
        <f>D45</f>
        <v>113.4</v>
      </c>
    </row>
    <row r="45" spans="1:4" ht="31.5" x14ac:dyDescent="0.25">
      <c r="A45" s="38" t="s">
        <v>95</v>
      </c>
      <c r="B45" s="42" t="s">
        <v>127</v>
      </c>
      <c r="C45" s="43" t="s">
        <v>104</v>
      </c>
      <c r="D45" s="20">
        <v>113.4</v>
      </c>
    </row>
    <row r="46" spans="1:4" s="18" customFormat="1" ht="62.25" customHeight="1" x14ac:dyDescent="0.25">
      <c r="A46" s="52" t="s">
        <v>143</v>
      </c>
      <c r="B46" s="53" t="s">
        <v>136</v>
      </c>
      <c r="C46" s="49"/>
      <c r="D46" s="19">
        <f>D47+D54+D61+D64</f>
        <v>35331.699999999997</v>
      </c>
    </row>
    <row r="47" spans="1:4" ht="31.5" x14ac:dyDescent="0.25">
      <c r="A47" s="45" t="s">
        <v>144</v>
      </c>
      <c r="B47" s="54" t="s">
        <v>137</v>
      </c>
      <c r="C47" s="43"/>
      <c r="D47" s="20">
        <f>D48+D50+D52</f>
        <v>25810.400000000001</v>
      </c>
    </row>
    <row r="48" spans="1:4" ht="47.25" x14ac:dyDescent="0.25">
      <c r="A48" s="45" t="s">
        <v>145</v>
      </c>
      <c r="B48" s="54" t="s">
        <v>138</v>
      </c>
      <c r="C48" s="43"/>
      <c r="D48" s="20">
        <f>D49</f>
        <v>7471.4</v>
      </c>
    </row>
    <row r="49" spans="1:4" ht="31.5" x14ac:dyDescent="0.25">
      <c r="A49" s="38" t="s">
        <v>95</v>
      </c>
      <c r="B49" s="54" t="s">
        <v>138</v>
      </c>
      <c r="C49" s="43" t="s">
        <v>104</v>
      </c>
      <c r="D49" s="20">
        <v>7471.4</v>
      </c>
    </row>
    <row r="50" spans="1:4" ht="31.5" x14ac:dyDescent="0.25">
      <c r="A50" s="45" t="s">
        <v>146</v>
      </c>
      <c r="B50" s="54" t="s">
        <v>139</v>
      </c>
      <c r="C50" s="43"/>
      <c r="D50" s="20">
        <f>D51</f>
        <v>1489.6</v>
      </c>
    </row>
    <row r="51" spans="1:4" ht="31.5" x14ac:dyDescent="0.25">
      <c r="A51" s="38" t="s">
        <v>95</v>
      </c>
      <c r="B51" s="54" t="s">
        <v>139</v>
      </c>
      <c r="C51" s="43" t="s">
        <v>104</v>
      </c>
      <c r="D51" s="20">
        <v>1489.6</v>
      </c>
    </row>
    <row r="52" spans="1:4" ht="47.25" x14ac:dyDescent="0.25">
      <c r="A52" s="38" t="s">
        <v>140</v>
      </c>
      <c r="B52" s="42" t="s">
        <v>141</v>
      </c>
      <c r="C52" s="43"/>
      <c r="D52" s="20">
        <f>D53</f>
        <v>16849.400000000001</v>
      </c>
    </row>
    <row r="53" spans="1:4" ht="31.5" x14ac:dyDescent="0.25">
      <c r="A53" s="38" t="s">
        <v>95</v>
      </c>
      <c r="B53" s="42" t="s">
        <v>141</v>
      </c>
      <c r="C53" s="43" t="s">
        <v>104</v>
      </c>
      <c r="D53" s="20">
        <v>16849.400000000001</v>
      </c>
    </row>
    <row r="54" spans="1:4" ht="31.5" x14ac:dyDescent="0.25">
      <c r="A54" s="55" t="s">
        <v>147</v>
      </c>
      <c r="B54" s="42" t="s">
        <v>142</v>
      </c>
      <c r="C54" s="43"/>
      <c r="D54" s="20">
        <f>D55+D59</f>
        <v>6870.0999999999995</v>
      </c>
    </row>
    <row r="55" spans="1:4" ht="31.5" x14ac:dyDescent="0.25">
      <c r="A55" s="38" t="s">
        <v>148</v>
      </c>
      <c r="B55" s="42" t="s">
        <v>149</v>
      </c>
      <c r="C55" s="43"/>
      <c r="D55" s="20">
        <f>D56+D57+D58</f>
        <v>3711.3999999999996</v>
      </c>
    </row>
    <row r="56" spans="1:4" ht="31.5" x14ac:dyDescent="0.25">
      <c r="A56" s="38" t="s">
        <v>95</v>
      </c>
      <c r="B56" s="42" t="s">
        <v>149</v>
      </c>
      <c r="C56" s="43" t="s">
        <v>104</v>
      </c>
      <c r="D56" s="20">
        <v>882.2</v>
      </c>
    </row>
    <row r="57" spans="1:4" ht="47.25" x14ac:dyDescent="0.25">
      <c r="A57" s="38" t="s">
        <v>281</v>
      </c>
      <c r="B57" s="42" t="s">
        <v>149</v>
      </c>
      <c r="C57" s="43" t="s">
        <v>282</v>
      </c>
      <c r="D57" s="20">
        <v>2579.1999999999998</v>
      </c>
    </row>
    <row r="58" spans="1:4" x14ac:dyDescent="0.25">
      <c r="A58" s="38" t="s">
        <v>93</v>
      </c>
      <c r="B58" s="42" t="s">
        <v>149</v>
      </c>
      <c r="C58" s="43" t="s">
        <v>105</v>
      </c>
      <c r="D58" s="20">
        <v>250</v>
      </c>
    </row>
    <row r="59" spans="1:4" ht="31.5" x14ac:dyDescent="0.25">
      <c r="A59" s="38" t="s">
        <v>280</v>
      </c>
      <c r="B59" s="42" t="s">
        <v>279</v>
      </c>
      <c r="C59" s="43"/>
      <c r="D59" s="20">
        <f>D60</f>
        <v>3158.7</v>
      </c>
    </row>
    <row r="60" spans="1:4" ht="47.25" x14ac:dyDescent="0.25">
      <c r="A60" s="38" t="s">
        <v>281</v>
      </c>
      <c r="B60" s="42" t="s">
        <v>279</v>
      </c>
      <c r="C60" s="43" t="s">
        <v>282</v>
      </c>
      <c r="D60" s="20">
        <v>3158.7</v>
      </c>
    </row>
    <row r="61" spans="1:4" ht="33" customHeight="1" x14ac:dyDescent="0.25">
      <c r="A61" s="38" t="s">
        <v>150</v>
      </c>
      <c r="B61" s="42" t="s">
        <v>151</v>
      </c>
      <c r="C61" s="43"/>
      <c r="D61" s="20">
        <f>D62</f>
        <v>8.6999999999999993</v>
      </c>
    </row>
    <row r="62" spans="1:4" ht="31.5" x14ac:dyDescent="0.25">
      <c r="A62" s="38" t="s">
        <v>153</v>
      </c>
      <c r="B62" s="42" t="s">
        <v>152</v>
      </c>
      <c r="C62" s="43"/>
      <c r="D62" s="20">
        <f>D63</f>
        <v>8.6999999999999993</v>
      </c>
    </row>
    <row r="63" spans="1:4" ht="31.5" x14ac:dyDescent="0.25">
      <c r="A63" s="38" t="s">
        <v>95</v>
      </c>
      <c r="B63" s="42" t="s">
        <v>152</v>
      </c>
      <c r="C63" s="43" t="s">
        <v>104</v>
      </c>
      <c r="D63" s="20">
        <v>8.6999999999999993</v>
      </c>
    </row>
    <row r="64" spans="1:4" ht="31.5" x14ac:dyDescent="0.25">
      <c r="A64" s="38" t="s">
        <v>155</v>
      </c>
      <c r="B64" s="42" t="s">
        <v>154</v>
      </c>
      <c r="C64" s="43"/>
      <c r="D64" s="20">
        <f>D65+D67+D69+D71</f>
        <v>2642.5</v>
      </c>
    </row>
    <row r="65" spans="1:5" x14ac:dyDescent="0.25">
      <c r="A65" s="38" t="s">
        <v>159</v>
      </c>
      <c r="B65" s="42" t="s">
        <v>156</v>
      </c>
      <c r="C65" s="43"/>
      <c r="D65" s="20">
        <f>D66</f>
        <v>844.7</v>
      </c>
    </row>
    <row r="66" spans="1:5" ht="31.5" x14ac:dyDescent="0.25">
      <c r="A66" s="38" t="s">
        <v>95</v>
      </c>
      <c r="B66" s="42" t="s">
        <v>156</v>
      </c>
      <c r="C66" s="43" t="s">
        <v>104</v>
      </c>
      <c r="D66" s="20">
        <v>844.7</v>
      </c>
    </row>
    <row r="67" spans="1:5" ht="47.25" x14ac:dyDescent="0.25">
      <c r="A67" s="38" t="s">
        <v>160</v>
      </c>
      <c r="B67" s="42" t="s">
        <v>157</v>
      </c>
      <c r="C67" s="43"/>
      <c r="D67" s="20">
        <f>D68</f>
        <v>96.1</v>
      </c>
    </row>
    <row r="68" spans="1:5" ht="31.5" x14ac:dyDescent="0.25">
      <c r="A68" s="38" t="s">
        <v>95</v>
      </c>
      <c r="B68" s="42" t="s">
        <v>157</v>
      </c>
      <c r="C68" s="43" t="s">
        <v>104</v>
      </c>
      <c r="D68" s="20">
        <v>96.1</v>
      </c>
    </row>
    <row r="69" spans="1:5" ht="31.5" x14ac:dyDescent="0.25">
      <c r="A69" s="38" t="s">
        <v>161</v>
      </c>
      <c r="B69" s="42" t="s">
        <v>158</v>
      </c>
      <c r="C69" s="43"/>
      <c r="D69" s="20">
        <f>D70</f>
        <v>790.9</v>
      </c>
    </row>
    <row r="70" spans="1:5" ht="31.5" x14ac:dyDescent="0.25">
      <c r="A70" s="38" t="s">
        <v>95</v>
      </c>
      <c r="B70" s="42" t="s">
        <v>158</v>
      </c>
      <c r="C70" s="43" t="s">
        <v>104</v>
      </c>
      <c r="D70" s="20">
        <v>790.9</v>
      </c>
    </row>
    <row r="71" spans="1:5" ht="95.25" customHeight="1" x14ac:dyDescent="0.25">
      <c r="A71" s="38" t="s">
        <v>223</v>
      </c>
      <c r="B71" s="42" t="s">
        <v>222</v>
      </c>
      <c r="C71" s="43"/>
      <c r="D71" s="20">
        <f>D72+D73</f>
        <v>910.8</v>
      </c>
      <c r="E71" s="20"/>
    </row>
    <row r="72" spans="1:5" ht="77.25" customHeight="1" x14ac:dyDescent="0.25">
      <c r="A72" s="38" t="s">
        <v>111</v>
      </c>
      <c r="B72" s="42" t="s">
        <v>222</v>
      </c>
      <c r="C72" s="43" t="s">
        <v>110</v>
      </c>
      <c r="D72" s="20">
        <v>168.7</v>
      </c>
      <c r="E72" s="20"/>
    </row>
    <row r="73" spans="1:5" ht="31.5" x14ac:dyDescent="0.25">
      <c r="A73" s="38" t="s">
        <v>95</v>
      </c>
      <c r="B73" s="42" t="s">
        <v>222</v>
      </c>
      <c r="C73" s="43" t="s">
        <v>104</v>
      </c>
      <c r="D73" s="20">
        <v>742.1</v>
      </c>
      <c r="E73" s="20"/>
    </row>
    <row r="74" spans="1:5" s="18" customFormat="1" ht="47.25" x14ac:dyDescent="0.25">
      <c r="A74" s="37" t="s">
        <v>169</v>
      </c>
      <c r="B74" s="41" t="s">
        <v>162</v>
      </c>
      <c r="C74" s="49"/>
      <c r="D74" s="19">
        <f>D75+D80+D84+D88</f>
        <v>9569.7000000000007</v>
      </c>
    </row>
    <row r="75" spans="1:5" ht="31.5" x14ac:dyDescent="0.25">
      <c r="A75" s="38" t="s">
        <v>170</v>
      </c>
      <c r="B75" s="42" t="s">
        <v>163</v>
      </c>
      <c r="C75" s="43"/>
      <c r="D75" s="104">
        <f>D76</f>
        <v>6765.4</v>
      </c>
    </row>
    <row r="76" spans="1:5" ht="31.5" x14ac:dyDescent="0.25">
      <c r="A76" s="38" t="s">
        <v>109</v>
      </c>
      <c r="B76" s="42" t="s">
        <v>164</v>
      </c>
      <c r="C76" s="43"/>
      <c r="D76" s="20">
        <f>D77+D78+D79</f>
        <v>6765.4</v>
      </c>
    </row>
    <row r="77" spans="1:5" ht="94.5" customHeight="1" x14ac:dyDescent="0.25">
      <c r="A77" s="38" t="s">
        <v>111</v>
      </c>
      <c r="B77" s="42" t="s">
        <v>164</v>
      </c>
      <c r="C77" s="43" t="s">
        <v>110</v>
      </c>
      <c r="D77" s="20">
        <v>4828.3999999999996</v>
      </c>
    </row>
    <row r="78" spans="1:5" ht="31.5" x14ac:dyDescent="0.25">
      <c r="A78" s="38" t="s">
        <v>95</v>
      </c>
      <c r="B78" s="42" t="s">
        <v>164</v>
      </c>
      <c r="C78" s="43" t="s">
        <v>104</v>
      </c>
      <c r="D78" s="20">
        <v>1936.9</v>
      </c>
    </row>
    <row r="79" spans="1:5" x14ac:dyDescent="0.25">
      <c r="A79" s="38" t="s">
        <v>93</v>
      </c>
      <c r="B79" s="42" t="s">
        <v>164</v>
      </c>
      <c r="C79" s="43" t="s">
        <v>105</v>
      </c>
      <c r="D79" s="20">
        <v>0.1</v>
      </c>
    </row>
    <row r="80" spans="1:5" ht="31.5" x14ac:dyDescent="0.25">
      <c r="A80" s="38" t="s">
        <v>171</v>
      </c>
      <c r="B80" s="42" t="s">
        <v>165</v>
      </c>
      <c r="C80" s="43"/>
      <c r="D80" s="20">
        <f>D81</f>
        <v>611.6</v>
      </c>
    </row>
    <row r="81" spans="1:4" ht="31.5" x14ac:dyDescent="0.25">
      <c r="A81" s="38" t="s">
        <v>172</v>
      </c>
      <c r="B81" s="42" t="s">
        <v>173</v>
      </c>
      <c r="C81" s="43"/>
      <c r="D81" s="20">
        <f>D82+D83</f>
        <v>611.6</v>
      </c>
    </row>
    <row r="82" spans="1:4" ht="47.25" x14ac:dyDescent="0.25">
      <c r="A82" s="38" t="s">
        <v>175</v>
      </c>
      <c r="B82" s="42" t="s">
        <v>173</v>
      </c>
      <c r="C82" s="43" t="s">
        <v>174</v>
      </c>
      <c r="D82" s="20">
        <v>346.6</v>
      </c>
    </row>
    <row r="83" spans="1:4" ht="31.5" x14ac:dyDescent="0.25">
      <c r="A83" s="38" t="s">
        <v>95</v>
      </c>
      <c r="B83" s="42" t="s">
        <v>173</v>
      </c>
      <c r="C83" s="43" t="s">
        <v>104</v>
      </c>
      <c r="D83" s="20">
        <v>265</v>
      </c>
    </row>
    <row r="84" spans="1:4" ht="31.5" x14ac:dyDescent="0.25">
      <c r="A84" s="38" t="s">
        <v>176</v>
      </c>
      <c r="B84" s="42" t="s">
        <v>166</v>
      </c>
      <c r="C84" s="43"/>
      <c r="D84" s="20">
        <f>D85</f>
        <v>1445.2</v>
      </c>
    </row>
    <row r="85" spans="1:4" x14ac:dyDescent="0.25">
      <c r="A85" s="38" t="s">
        <v>94</v>
      </c>
      <c r="B85" s="42" t="s">
        <v>177</v>
      </c>
      <c r="C85" s="43"/>
      <c r="D85" s="20">
        <f>D86+D87</f>
        <v>1445.2</v>
      </c>
    </row>
    <row r="86" spans="1:4" ht="93" customHeight="1" x14ac:dyDescent="0.25">
      <c r="A86" s="38" t="s">
        <v>111</v>
      </c>
      <c r="B86" s="42" t="s">
        <v>177</v>
      </c>
      <c r="C86" s="43" t="s">
        <v>110</v>
      </c>
      <c r="D86" s="20">
        <v>714.1</v>
      </c>
    </row>
    <row r="87" spans="1:4" ht="31.5" x14ac:dyDescent="0.25">
      <c r="A87" s="38" t="s">
        <v>95</v>
      </c>
      <c r="B87" s="42" t="s">
        <v>177</v>
      </c>
      <c r="C87" s="43" t="s">
        <v>104</v>
      </c>
      <c r="D87" s="20">
        <v>731.1</v>
      </c>
    </row>
    <row r="88" spans="1:4" ht="31.5" customHeight="1" x14ac:dyDescent="0.25">
      <c r="A88" s="38" t="s">
        <v>178</v>
      </c>
      <c r="B88" s="42" t="s">
        <v>167</v>
      </c>
      <c r="C88" s="43"/>
      <c r="D88" s="20">
        <f>D89</f>
        <v>747.5</v>
      </c>
    </row>
    <row r="89" spans="1:4" ht="31.5" x14ac:dyDescent="0.25">
      <c r="A89" s="38" t="s">
        <v>179</v>
      </c>
      <c r="B89" s="42" t="s">
        <v>168</v>
      </c>
      <c r="C89" s="43"/>
      <c r="D89" s="20">
        <f>D90</f>
        <v>747.5</v>
      </c>
    </row>
    <row r="90" spans="1:4" ht="31.5" x14ac:dyDescent="0.25">
      <c r="A90" s="38" t="s">
        <v>95</v>
      </c>
      <c r="B90" s="42" t="s">
        <v>168</v>
      </c>
      <c r="C90" s="43" t="s">
        <v>104</v>
      </c>
      <c r="D90" s="20">
        <v>747.5</v>
      </c>
    </row>
    <row r="91" spans="1:4" s="18" customFormat="1" ht="66" customHeight="1" x14ac:dyDescent="0.25">
      <c r="A91" s="37" t="s">
        <v>182</v>
      </c>
      <c r="B91" s="41" t="s">
        <v>180</v>
      </c>
      <c r="C91" s="49"/>
      <c r="D91" s="19">
        <f>D93</f>
        <v>50</v>
      </c>
    </row>
    <row r="92" spans="1:4" ht="31.5" x14ac:dyDescent="0.25">
      <c r="A92" s="38" t="s">
        <v>183</v>
      </c>
      <c r="B92" s="42" t="s">
        <v>181</v>
      </c>
      <c r="C92" s="43"/>
      <c r="D92" s="20">
        <f>D93</f>
        <v>50</v>
      </c>
    </row>
    <row r="93" spans="1:4" ht="33" customHeight="1" x14ac:dyDescent="0.25">
      <c r="A93" s="38" t="s">
        <v>227</v>
      </c>
      <c r="B93" s="42" t="s">
        <v>184</v>
      </c>
      <c r="C93" s="43"/>
      <c r="D93" s="20">
        <f>D94</f>
        <v>50</v>
      </c>
    </row>
    <row r="94" spans="1:4" ht="31.5" x14ac:dyDescent="0.25">
      <c r="A94" s="38" t="s">
        <v>95</v>
      </c>
      <c r="B94" s="42" t="s">
        <v>184</v>
      </c>
      <c r="C94" s="43" t="s">
        <v>104</v>
      </c>
      <c r="D94" s="20">
        <v>50</v>
      </c>
    </row>
    <row r="95" spans="1:4" s="18" customFormat="1" x14ac:dyDescent="0.25">
      <c r="A95" s="56" t="s">
        <v>27</v>
      </c>
      <c r="B95" s="49" t="s">
        <v>57</v>
      </c>
      <c r="C95" s="49" t="s">
        <v>57</v>
      </c>
      <c r="D95" s="19">
        <f>D17+D33+D46+D74+D91</f>
        <v>59212.2</v>
      </c>
    </row>
    <row r="96" spans="1:4" s="18" customFormat="1" ht="63" x14ac:dyDescent="0.25">
      <c r="A96" s="37" t="s">
        <v>185</v>
      </c>
      <c r="B96" s="42" t="s">
        <v>188</v>
      </c>
      <c r="C96" s="49"/>
      <c r="D96" s="19">
        <f>D97+D100+D103</f>
        <v>6663.6</v>
      </c>
    </row>
    <row r="97" spans="1:4" ht="31.5" x14ac:dyDescent="0.25">
      <c r="A97" s="38" t="s">
        <v>186</v>
      </c>
      <c r="B97" s="42" t="s">
        <v>189</v>
      </c>
      <c r="C97" s="43"/>
      <c r="D97" s="20">
        <f>D98</f>
        <v>1061.0999999999999</v>
      </c>
    </row>
    <row r="98" spans="1:4" ht="31.5" x14ac:dyDescent="0.25">
      <c r="A98" s="38" t="s">
        <v>187</v>
      </c>
      <c r="B98" s="42" t="s">
        <v>190</v>
      </c>
      <c r="C98" s="43"/>
      <c r="D98" s="20">
        <f>D99</f>
        <v>1061.0999999999999</v>
      </c>
    </row>
    <row r="99" spans="1:4" ht="96.75" customHeight="1" x14ac:dyDescent="0.25">
      <c r="A99" s="38" t="s">
        <v>111</v>
      </c>
      <c r="B99" s="42" t="s">
        <v>190</v>
      </c>
      <c r="C99" s="43" t="s">
        <v>110</v>
      </c>
      <c r="D99" s="20">
        <v>1061.0999999999999</v>
      </c>
    </row>
    <row r="100" spans="1:4" ht="31.5" x14ac:dyDescent="0.25">
      <c r="A100" s="38" t="s">
        <v>191</v>
      </c>
      <c r="B100" s="42" t="s">
        <v>192</v>
      </c>
      <c r="C100" s="43"/>
      <c r="D100" s="20">
        <f>D101</f>
        <v>5590.9</v>
      </c>
    </row>
    <row r="101" spans="1:4" ht="31.5" x14ac:dyDescent="0.25">
      <c r="A101" s="38" t="s">
        <v>187</v>
      </c>
      <c r="B101" s="42" t="s">
        <v>193</v>
      </c>
      <c r="C101" s="43"/>
      <c r="D101" s="20">
        <f>D102</f>
        <v>5590.9</v>
      </c>
    </row>
    <row r="102" spans="1:4" ht="96" customHeight="1" x14ac:dyDescent="0.25">
      <c r="A102" s="38" t="s">
        <v>111</v>
      </c>
      <c r="B102" s="42" t="s">
        <v>193</v>
      </c>
      <c r="C102" s="43" t="s">
        <v>110</v>
      </c>
      <c r="D102" s="20">
        <v>5590.9</v>
      </c>
    </row>
    <row r="103" spans="1:4" ht="31.5" x14ac:dyDescent="0.25">
      <c r="A103" s="38" t="s">
        <v>197</v>
      </c>
      <c r="B103" s="42" t="s">
        <v>194</v>
      </c>
      <c r="C103" s="43"/>
      <c r="D103" s="20">
        <f>D104</f>
        <v>11.6</v>
      </c>
    </row>
    <row r="104" spans="1:4" ht="47.25" x14ac:dyDescent="0.25">
      <c r="A104" s="38" t="s">
        <v>196</v>
      </c>
      <c r="B104" s="42" t="s">
        <v>195</v>
      </c>
      <c r="C104" s="43"/>
      <c r="D104" s="20">
        <f>D105</f>
        <v>11.6</v>
      </c>
    </row>
    <row r="105" spans="1:4" x14ac:dyDescent="0.25">
      <c r="A105" s="38" t="s">
        <v>93</v>
      </c>
      <c r="B105" s="42" t="s">
        <v>195</v>
      </c>
      <c r="C105" s="43" t="s">
        <v>105</v>
      </c>
      <c r="D105" s="20">
        <v>11.6</v>
      </c>
    </row>
    <row r="106" spans="1:4" s="18" customFormat="1" ht="31.5" x14ac:dyDescent="0.25">
      <c r="A106" s="37" t="s">
        <v>201</v>
      </c>
      <c r="B106" s="41" t="s">
        <v>202</v>
      </c>
      <c r="C106" s="49"/>
      <c r="D106" s="19">
        <f>D107+D110</f>
        <v>662.3</v>
      </c>
    </row>
    <row r="107" spans="1:4" s="48" customFormat="1" ht="31.5" x14ac:dyDescent="0.25">
      <c r="A107" s="38" t="s">
        <v>204</v>
      </c>
      <c r="B107" s="42" t="s">
        <v>203</v>
      </c>
      <c r="C107" s="46"/>
      <c r="D107" s="47">
        <f>D108</f>
        <v>3.8</v>
      </c>
    </row>
    <row r="108" spans="1:4" ht="47.25" x14ac:dyDescent="0.25">
      <c r="A108" s="38" t="s">
        <v>199</v>
      </c>
      <c r="B108" s="42" t="s">
        <v>205</v>
      </c>
      <c r="C108" s="43"/>
      <c r="D108" s="20">
        <f>D109</f>
        <v>3.8</v>
      </c>
    </row>
    <row r="109" spans="1:4" ht="31.5" x14ac:dyDescent="0.25">
      <c r="A109" s="38" t="s">
        <v>95</v>
      </c>
      <c r="B109" s="42" t="s">
        <v>205</v>
      </c>
      <c r="C109" s="43" t="s">
        <v>104</v>
      </c>
      <c r="D109" s="20">
        <v>3.8</v>
      </c>
    </row>
    <row r="110" spans="1:4" ht="31.5" x14ac:dyDescent="0.25">
      <c r="A110" s="38" t="s">
        <v>208</v>
      </c>
      <c r="B110" s="42" t="s">
        <v>206</v>
      </c>
      <c r="C110" s="43"/>
      <c r="D110" s="20">
        <f>D111+D113</f>
        <v>658.5</v>
      </c>
    </row>
    <row r="111" spans="1:4" ht="47.25" x14ac:dyDescent="0.25">
      <c r="A111" s="38" t="s">
        <v>200</v>
      </c>
      <c r="B111" s="42" t="s">
        <v>207</v>
      </c>
      <c r="C111" s="43"/>
      <c r="D111" s="20">
        <f>D112</f>
        <v>490.6</v>
      </c>
    </row>
    <row r="112" spans="1:4" ht="77.25" customHeight="1" x14ac:dyDescent="0.25">
      <c r="A112" s="38" t="s">
        <v>111</v>
      </c>
      <c r="B112" s="42" t="s">
        <v>207</v>
      </c>
      <c r="C112" s="43" t="s">
        <v>110</v>
      </c>
      <c r="D112" s="20">
        <v>490.6</v>
      </c>
    </row>
    <row r="113" spans="1:5" ht="47.25" x14ac:dyDescent="0.25">
      <c r="A113" s="38" t="s">
        <v>200</v>
      </c>
      <c r="B113" s="42" t="s">
        <v>276</v>
      </c>
      <c r="C113" s="43"/>
      <c r="D113" s="20">
        <f>D114</f>
        <v>167.9</v>
      </c>
    </row>
    <row r="114" spans="1:5" ht="77.25" customHeight="1" x14ac:dyDescent="0.25">
      <c r="A114" s="38" t="s">
        <v>111</v>
      </c>
      <c r="B114" s="42" t="s">
        <v>276</v>
      </c>
      <c r="C114" s="43" t="s">
        <v>110</v>
      </c>
      <c r="D114" s="20">
        <v>167.9</v>
      </c>
    </row>
    <row r="115" spans="1:5" s="18" customFormat="1" ht="31.5" x14ac:dyDescent="0.25">
      <c r="A115" s="37" t="s">
        <v>228</v>
      </c>
      <c r="B115" s="41" t="s">
        <v>209</v>
      </c>
      <c r="C115" s="49"/>
      <c r="D115" s="19">
        <f>D116+D119+D122</f>
        <v>364.20000000000005</v>
      </c>
    </row>
    <row r="116" spans="1:5" ht="47.25" x14ac:dyDescent="0.25">
      <c r="A116" s="38" t="s">
        <v>215</v>
      </c>
      <c r="B116" s="42" t="s">
        <v>210</v>
      </c>
      <c r="C116" s="43"/>
      <c r="D116" s="20">
        <f>D117</f>
        <v>46.8</v>
      </c>
    </row>
    <row r="117" spans="1:5" ht="109.5" customHeight="1" x14ac:dyDescent="0.25">
      <c r="A117" s="38" t="s">
        <v>211</v>
      </c>
      <c r="B117" s="42" t="s">
        <v>212</v>
      </c>
      <c r="C117" s="43"/>
      <c r="D117" s="20">
        <f>D118</f>
        <v>46.8</v>
      </c>
    </row>
    <row r="118" spans="1:5" x14ac:dyDescent="0.25">
      <c r="A118" s="38" t="s">
        <v>120</v>
      </c>
      <c r="B118" s="42" t="s">
        <v>212</v>
      </c>
      <c r="C118" s="43" t="s">
        <v>130</v>
      </c>
      <c r="D118" s="20">
        <v>46.8</v>
      </c>
    </row>
    <row r="119" spans="1:5" ht="31.5" x14ac:dyDescent="0.25">
      <c r="A119" s="38" t="s">
        <v>216</v>
      </c>
      <c r="B119" s="42" t="s">
        <v>213</v>
      </c>
      <c r="C119" s="43"/>
      <c r="D119" s="20">
        <f>D120</f>
        <v>116.5</v>
      </c>
    </row>
    <row r="120" spans="1:5" ht="111" customHeight="1" x14ac:dyDescent="0.25">
      <c r="A120" s="38" t="s">
        <v>211</v>
      </c>
      <c r="B120" s="42" t="s">
        <v>214</v>
      </c>
      <c r="C120" s="43"/>
      <c r="D120" s="20">
        <f>D121</f>
        <v>116.5</v>
      </c>
    </row>
    <row r="121" spans="1:5" x14ac:dyDescent="0.25">
      <c r="A121" s="38" t="s">
        <v>120</v>
      </c>
      <c r="B121" s="42" t="s">
        <v>214</v>
      </c>
      <c r="C121" s="43" t="s">
        <v>130</v>
      </c>
      <c r="D121" s="20">
        <v>116.5</v>
      </c>
    </row>
    <row r="122" spans="1:5" ht="47.25" x14ac:dyDescent="0.25">
      <c r="A122" s="57" t="s">
        <v>217</v>
      </c>
      <c r="B122" s="42" t="s">
        <v>220</v>
      </c>
      <c r="C122" s="43"/>
      <c r="D122" s="20">
        <f>D123</f>
        <v>200.9</v>
      </c>
    </row>
    <row r="123" spans="1:5" ht="93.75" customHeight="1" x14ac:dyDescent="0.25">
      <c r="A123" s="57" t="s">
        <v>218</v>
      </c>
      <c r="B123" s="42" t="s">
        <v>221</v>
      </c>
      <c r="C123" s="43"/>
      <c r="D123" s="20">
        <f>D124</f>
        <v>200.9</v>
      </c>
    </row>
    <row r="124" spans="1:5" x14ac:dyDescent="0.25">
      <c r="A124" s="38" t="s">
        <v>120</v>
      </c>
      <c r="B124" s="42" t="s">
        <v>221</v>
      </c>
      <c r="C124" s="43" t="s">
        <v>130</v>
      </c>
      <c r="D124" s="20">
        <v>200.9</v>
      </c>
    </row>
    <row r="125" spans="1:5" s="18" customFormat="1" ht="47.25" x14ac:dyDescent="0.25">
      <c r="A125" s="37" t="s">
        <v>272</v>
      </c>
      <c r="B125" s="41" t="s">
        <v>271</v>
      </c>
      <c r="C125" s="49"/>
      <c r="D125" s="19">
        <f>D126+D128+D130</f>
        <v>107.8</v>
      </c>
    </row>
    <row r="126" spans="1:5" ht="63" x14ac:dyDescent="0.25">
      <c r="A126" s="38" t="s">
        <v>274</v>
      </c>
      <c r="B126" s="42" t="s">
        <v>275</v>
      </c>
      <c r="C126" s="43"/>
      <c r="D126" s="20">
        <f>D127</f>
        <v>7.8</v>
      </c>
      <c r="E126" s="20"/>
    </row>
    <row r="127" spans="1:5" ht="31.5" x14ac:dyDescent="0.25">
      <c r="A127" s="38" t="s">
        <v>95</v>
      </c>
      <c r="B127" s="42" t="s">
        <v>275</v>
      </c>
      <c r="C127" s="43" t="s">
        <v>104</v>
      </c>
      <c r="D127" s="20">
        <v>7.8</v>
      </c>
      <c r="E127" s="20"/>
    </row>
    <row r="128" spans="1:5" ht="47.25" x14ac:dyDescent="0.25">
      <c r="A128" s="38" t="s">
        <v>198</v>
      </c>
      <c r="B128" s="42" t="s">
        <v>273</v>
      </c>
      <c r="C128" s="43"/>
      <c r="D128" s="20">
        <f>D129</f>
        <v>85</v>
      </c>
    </row>
    <row r="129" spans="1:4" x14ac:dyDescent="0.25">
      <c r="A129" s="38" t="s">
        <v>93</v>
      </c>
      <c r="B129" s="42" t="s">
        <v>273</v>
      </c>
      <c r="C129" s="43" t="s">
        <v>105</v>
      </c>
      <c r="D129" s="20">
        <v>85</v>
      </c>
    </row>
    <row r="130" spans="1:4" ht="31.5" x14ac:dyDescent="0.25">
      <c r="A130" s="38" t="s">
        <v>330</v>
      </c>
      <c r="B130" s="42" t="s">
        <v>329</v>
      </c>
      <c r="C130" s="43"/>
      <c r="D130" s="20">
        <f>D131</f>
        <v>15</v>
      </c>
    </row>
    <row r="131" spans="1:4" ht="31.5" x14ac:dyDescent="0.25">
      <c r="A131" s="45" t="s">
        <v>92</v>
      </c>
      <c r="B131" s="42" t="s">
        <v>329</v>
      </c>
      <c r="C131" s="43" t="s">
        <v>116</v>
      </c>
      <c r="D131" s="20">
        <v>15</v>
      </c>
    </row>
    <row r="132" spans="1:4" s="18" customFormat="1" x14ac:dyDescent="0.25">
      <c r="A132" s="110" t="s">
        <v>28</v>
      </c>
      <c r="B132" s="110"/>
      <c r="C132" s="110"/>
      <c r="D132" s="19">
        <f>D96+D106+D115+D125</f>
        <v>7797.9000000000005</v>
      </c>
    </row>
    <row r="133" spans="1:4" s="18" customFormat="1" x14ac:dyDescent="0.25">
      <c r="A133" s="123" t="s">
        <v>219</v>
      </c>
      <c r="B133" s="123"/>
      <c r="C133" s="123"/>
      <c r="D133" s="19">
        <f>D95+D132</f>
        <v>67010.099999999991</v>
      </c>
    </row>
    <row r="136" spans="1:4" ht="53.25" customHeight="1" x14ac:dyDescent="0.25">
      <c r="A136" s="9" t="s">
        <v>5</v>
      </c>
      <c r="D136" s="51" t="s">
        <v>7</v>
      </c>
    </row>
  </sheetData>
  <mergeCells count="16">
    <mergeCell ref="B1:D1"/>
    <mergeCell ref="B2:D2"/>
    <mergeCell ref="B3:D3"/>
    <mergeCell ref="B4:D4"/>
    <mergeCell ref="B5:D5"/>
    <mergeCell ref="A132:C132"/>
    <mergeCell ref="A133:C133"/>
    <mergeCell ref="A14:A15"/>
    <mergeCell ref="B14:C14"/>
    <mergeCell ref="D14:D15"/>
    <mergeCell ref="A12:D12"/>
    <mergeCell ref="B6:D6"/>
    <mergeCell ref="B7:D7"/>
    <mergeCell ref="B8:D8"/>
    <mergeCell ref="B9:D9"/>
    <mergeCell ref="B10:D10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4"/>
  <sheetViews>
    <sheetView view="pageBreakPreview" zoomScaleNormal="100" zoomScaleSheetLayoutView="100" workbookViewId="0">
      <selection activeCell="G176" sqref="G176"/>
    </sheetView>
  </sheetViews>
  <sheetFormatPr defaultRowHeight="15.75" x14ac:dyDescent="0.25"/>
  <cols>
    <col min="1" max="1" width="28.25" customWidth="1"/>
    <col min="2" max="2" width="6" customWidth="1"/>
    <col min="3" max="3" width="7.125" customWidth="1"/>
    <col min="4" max="4" width="6.875" customWidth="1"/>
    <col min="5" max="5" width="13" customWidth="1"/>
    <col min="6" max="7" width="8.125" customWidth="1"/>
  </cols>
  <sheetData>
    <row r="1" spans="1:8" ht="18.75" x14ac:dyDescent="0.3">
      <c r="D1" s="124" t="s">
        <v>294</v>
      </c>
      <c r="E1" s="124"/>
      <c r="F1" s="124"/>
      <c r="G1" s="124"/>
    </row>
    <row r="2" spans="1:8" ht="18.75" x14ac:dyDescent="0.3">
      <c r="D2" s="124" t="s">
        <v>0</v>
      </c>
      <c r="E2" s="124"/>
      <c r="F2" s="124"/>
      <c r="G2" s="124"/>
    </row>
    <row r="3" spans="1:8" ht="18.75" x14ac:dyDescent="0.3">
      <c r="D3" s="124" t="s">
        <v>1</v>
      </c>
      <c r="E3" s="124"/>
      <c r="F3" s="124"/>
      <c r="G3" s="124"/>
    </row>
    <row r="4" spans="1:8" ht="18.75" x14ac:dyDescent="0.3">
      <c r="D4" s="124" t="s">
        <v>2</v>
      </c>
      <c r="E4" s="124"/>
      <c r="F4" s="124"/>
      <c r="G4" s="124"/>
    </row>
    <row r="5" spans="1:8" ht="18.75" x14ac:dyDescent="0.3">
      <c r="D5" s="124" t="s">
        <v>326</v>
      </c>
      <c r="E5" s="124"/>
      <c r="F5" s="124"/>
      <c r="G5" s="124"/>
    </row>
    <row r="6" spans="1:8" ht="18.75" x14ac:dyDescent="0.3">
      <c r="D6" s="124" t="s">
        <v>293</v>
      </c>
      <c r="E6" s="124"/>
      <c r="F6" s="124"/>
      <c r="G6" s="124"/>
    </row>
    <row r="7" spans="1:8" ht="18.75" x14ac:dyDescent="0.3">
      <c r="D7" s="124" t="s">
        <v>0</v>
      </c>
      <c r="E7" s="124"/>
      <c r="F7" s="124"/>
      <c r="G7" s="124"/>
    </row>
    <row r="8" spans="1:8" ht="18.75" x14ac:dyDescent="0.3">
      <c r="D8" s="124" t="s">
        <v>1</v>
      </c>
      <c r="E8" s="124"/>
      <c r="F8" s="124"/>
      <c r="G8" s="124"/>
    </row>
    <row r="9" spans="1:8" ht="18.75" x14ac:dyDescent="0.3">
      <c r="D9" s="124" t="s">
        <v>2</v>
      </c>
      <c r="E9" s="124"/>
      <c r="F9" s="124"/>
      <c r="G9" s="124"/>
    </row>
    <row r="10" spans="1:8" ht="18.75" x14ac:dyDescent="0.3">
      <c r="D10" s="124" t="s">
        <v>289</v>
      </c>
      <c r="E10" s="124"/>
      <c r="F10" s="124"/>
      <c r="G10" s="124"/>
    </row>
    <row r="12" spans="1:8" ht="35.450000000000003" customHeight="1" x14ac:dyDescent="0.3">
      <c r="A12" s="105" t="s">
        <v>277</v>
      </c>
      <c r="B12" s="105"/>
      <c r="C12" s="105"/>
      <c r="D12" s="105"/>
      <c r="E12" s="105"/>
      <c r="F12" s="105"/>
      <c r="G12" s="105"/>
    </row>
    <row r="14" spans="1:8" x14ac:dyDescent="0.25">
      <c r="A14" s="107" t="s">
        <v>24</v>
      </c>
      <c r="B14" s="106"/>
      <c r="C14" s="106"/>
      <c r="D14" s="106"/>
      <c r="E14" s="106"/>
      <c r="F14" s="106"/>
      <c r="G14" s="107" t="s">
        <v>13</v>
      </c>
    </row>
    <row r="15" spans="1:8" s="9" customFormat="1" ht="47.25" x14ac:dyDescent="0.25">
      <c r="A15" s="107"/>
      <c r="B15" s="5" t="s">
        <v>26</v>
      </c>
      <c r="C15" s="5" t="s">
        <v>20</v>
      </c>
      <c r="D15" s="5" t="s">
        <v>278</v>
      </c>
      <c r="E15" s="5" t="s">
        <v>22</v>
      </c>
      <c r="F15" s="5" t="s">
        <v>25</v>
      </c>
      <c r="G15" s="107"/>
      <c r="H15" s="1"/>
    </row>
    <row r="16" spans="1:8" ht="16.5" thickBot="1" x14ac:dyDescent="0.3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</row>
    <row r="17" spans="1:9" ht="21" customHeight="1" x14ac:dyDescent="0.25">
      <c r="A17" s="37" t="s">
        <v>229</v>
      </c>
      <c r="B17" s="41"/>
      <c r="C17" s="64"/>
      <c r="D17" s="64"/>
      <c r="E17" s="64"/>
      <c r="F17" s="64"/>
      <c r="G17" s="65">
        <f>G18</f>
        <v>67010.099999999991</v>
      </c>
      <c r="I17" s="66"/>
    </row>
    <row r="18" spans="1:9" ht="47.25" x14ac:dyDescent="0.25">
      <c r="A18" s="37" t="s">
        <v>191</v>
      </c>
      <c r="B18" s="41">
        <v>992</v>
      </c>
      <c r="C18" s="67"/>
      <c r="D18" s="67"/>
      <c r="E18" s="67"/>
      <c r="F18" s="67"/>
      <c r="G18" s="68">
        <f>G19+G79+G87+G103+G122+G152+G161+G176</f>
        <v>67010.099999999991</v>
      </c>
    </row>
    <row r="19" spans="1:9" s="72" customFormat="1" ht="31.5" x14ac:dyDescent="0.25">
      <c r="A19" s="69" t="s">
        <v>230</v>
      </c>
      <c r="B19" s="70">
        <v>992</v>
      </c>
      <c r="C19" s="70" t="s">
        <v>75</v>
      </c>
      <c r="D19" s="70"/>
      <c r="E19" s="70"/>
      <c r="F19" s="70"/>
      <c r="G19" s="86">
        <f>G20+G25+G34+G45+G49</f>
        <v>19666.5</v>
      </c>
    </row>
    <row r="20" spans="1:9" ht="63" x14ac:dyDescent="0.25">
      <c r="A20" s="38" t="s">
        <v>60</v>
      </c>
      <c r="B20" s="42">
        <v>992</v>
      </c>
      <c r="C20" s="42" t="s">
        <v>75</v>
      </c>
      <c r="D20" s="42" t="s">
        <v>76</v>
      </c>
      <c r="E20" s="42"/>
      <c r="F20" s="42"/>
      <c r="G20" s="73">
        <f>G21</f>
        <v>1061.0999999999999</v>
      </c>
    </row>
    <row r="21" spans="1:9" ht="78.75" x14ac:dyDescent="0.25">
      <c r="A21" s="38" t="s">
        <v>185</v>
      </c>
      <c r="B21" s="42">
        <v>992</v>
      </c>
      <c r="C21" s="42" t="s">
        <v>75</v>
      </c>
      <c r="D21" s="42" t="s">
        <v>76</v>
      </c>
      <c r="E21" s="42" t="s">
        <v>188</v>
      </c>
      <c r="F21" s="42"/>
      <c r="G21" s="73">
        <f>G22</f>
        <v>1061.0999999999999</v>
      </c>
    </row>
    <row r="22" spans="1:9" ht="47.25" x14ac:dyDescent="0.25">
      <c r="A22" s="38" t="s">
        <v>186</v>
      </c>
      <c r="B22" s="42">
        <v>992</v>
      </c>
      <c r="C22" s="42" t="s">
        <v>75</v>
      </c>
      <c r="D22" s="42" t="s">
        <v>76</v>
      </c>
      <c r="E22" s="42" t="s">
        <v>189</v>
      </c>
      <c r="F22" s="42"/>
      <c r="G22" s="73">
        <f>G24</f>
        <v>1061.0999999999999</v>
      </c>
    </row>
    <row r="23" spans="1:9" ht="47.25" x14ac:dyDescent="0.25">
      <c r="A23" s="38" t="s">
        <v>231</v>
      </c>
      <c r="B23" s="42">
        <v>992</v>
      </c>
      <c r="C23" s="42" t="s">
        <v>75</v>
      </c>
      <c r="D23" s="42" t="s">
        <v>76</v>
      </c>
      <c r="E23" s="42" t="s">
        <v>190</v>
      </c>
      <c r="F23" s="42"/>
      <c r="G23" s="73">
        <f>G24</f>
        <v>1061.0999999999999</v>
      </c>
    </row>
    <row r="24" spans="1:9" ht="141.75" x14ac:dyDescent="0.25">
      <c r="A24" s="38" t="s">
        <v>111</v>
      </c>
      <c r="B24" s="42">
        <v>992</v>
      </c>
      <c r="C24" s="42" t="s">
        <v>75</v>
      </c>
      <c r="D24" s="42" t="s">
        <v>76</v>
      </c>
      <c r="E24" s="42" t="s">
        <v>190</v>
      </c>
      <c r="F24" s="42" t="s">
        <v>110</v>
      </c>
      <c r="G24" s="73">
        <v>1061.0999999999999</v>
      </c>
    </row>
    <row r="25" spans="1:9" ht="126" x14ac:dyDescent="0.25">
      <c r="A25" s="38" t="s">
        <v>232</v>
      </c>
      <c r="B25" s="42">
        <v>992</v>
      </c>
      <c r="C25" s="42" t="s">
        <v>75</v>
      </c>
      <c r="D25" s="42" t="s">
        <v>78</v>
      </c>
      <c r="E25" s="42"/>
      <c r="F25" s="42"/>
      <c r="G25" s="73">
        <f>G26+G30</f>
        <v>5594.7</v>
      </c>
    </row>
    <row r="26" spans="1:9" ht="78.75" x14ac:dyDescent="0.25">
      <c r="A26" s="38" t="s">
        <v>185</v>
      </c>
      <c r="B26" s="42">
        <v>992</v>
      </c>
      <c r="C26" s="42" t="s">
        <v>75</v>
      </c>
      <c r="D26" s="42" t="s">
        <v>78</v>
      </c>
      <c r="E26" s="42" t="s">
        <v>188</v>
      </c>
      <c r="F26" s="42"/>
      <c r="G26" s="73">
        <f>G27</f>
        <v>5590.9</v>
      </c>
    </row>
    <row r="27" spans="1:9" ht="47.25" x14ac:dyDescent="0.25">
      <c r="A27" s="38" t="s">
        <v>191</v>
      </c>
      <c r="B27" s="42">
        <v>992</v>
      </c>
      <c r="C27" s="42" t="s">
        <v>75</v>
      </c>
      <c r="D27" s="42" t="s">
        <v>78</v>
      </c>
      <c r="E27" s="42" t="s">
        <v>192</v>
      </c>
      <c r="F27" s="42"/>
      <c r="G27" s="73">
        <f>G28</f>
        <v>5590.9</v>
      </c>
    </row>
    <row r="28" spans="1:9" ht="47.25" x14ac:dyDescent="0.25">
      <c r="A28" s="38" t="s">
        <v>231</v>
      </c>
      <c r="B28" s="42">
        <v>992</v>
      </c>
      <c r="C28" s="42" t="s">
        <v>75</v>
      </c>
      <c r="D28" s="42" t="s">
        <v>78</v>
      </c>
      <c r="E28" s="42" t="s">
        <v>193</v>
      </c>
      <c r="F28" s="42"/>
      <c r="G28" s="73">
        <f>G29</f>
        <v>5590.9</v>
      </c>
    </row>
    <row r="29" spans="1:9" ht="141.75" x14ac:dyDescent="0.25">
      <c r="A29" s="38" t="s">
        <v>111</v>
      </c>
      <c r="B29" s="42">
        <v>992</v>
      </c>
      <c r="C29" s="42" t="s">
        <v>75</v>
      </c>
      <c r="D29" s="42" t="s">
        <v>78</v>
      </c>
      <c r="E29" s="42" t="s">
        <v>193</v>
      </c>
      <c r="F29" s="42" t="s">
        <v>110</v>
      </c>
      <c r="G29" s="73">
        <v>5590.9</v>
      </c>
    </row>
    <row r="30" spans="1:9" ht="31.5" x14ac:dyDescent="0.25">
      <c r="A30" s="38" t="s">
        <v>201</v>
      </c>
      <c r="B30" s="42" t="s">
        <v>233</v>
      </c>
      <c r="C30" s="42" t="s">
        <v>75</v>
      </c>
      <c r="D30" s="42" t="s">
        <v>78</v>
      </c>
      <c r="E30" s="42" t="s">
        <v>202</v>
      </c>
      <c r="F30" s="42"/>
      <c r="G30" s="73">
        <f>G31</f>
        <v>3.8</v>
      </c>
    </row>
    <row r="31" spans="1:9" ht="47.25" x14ac:dyDescent="0.25">
      <c r="A31" s="38" t="s">
        <v>204</v>
      </c>
      <c r="B31" s="42">
        <v>992</v>
      </c>
      <c r="C31" s="42" t="s">
        <v>75</v>
      </c>
      <c r="D31" s="42" t="s">
        <v>78</v>
      </c>
      <c r="E31" s="42" t="s">
        <v>203</v>
      </c>
      <c r="F31" s="42"/>
      <c r="G31" s="73">
        <f>G32</f>
        <v>3.8</v>
      </c>
    </row>
    <row r="32" spans="1:9" ht="78.75" x14ac:dyDescent="0.25">
      <c r="A32" s="38" t="s">
        <v>199</v>
      </c>
      <c r="B32" s="42" t="s">
        <v>233</v>
      </c>
      <c r="C32" s="42" t="s">
        <v>75</v>
      </c>
      <c r="D32" s="42" t="s">
        <v>78</v>
      </c>
      <c r="E32" s="42" t="s">
        <v>205</v>
      </c>
      <c r="F32" s="42"/>
      <c r="G32" s="73">
        <f>G33</f>
        <v>3.8</v>
      </c>
    </row>
    <row r="33" spans="1:8" ht="47.25" x14ac:dyDescent="0.25">
      <c r="A33" s="38" t="s">
        <v>95</v>
      </c>
      <c r="B33" s="42" t="s">
        <v>233</v>
      </c>
      <c r="C33" s="42" t="s">
        <v>75</v>
      </c>
      <c r="D33" s="42" t="s">
        <v>78</v>
      </c>
      <c r="E33" s="42" t="s">
        <v>205</v>
      </c>
      <c r="F33" s="42" t="s">
        <v>104</v>
      </c>
      <c r="G33" s="73">
        <v>3.8</v>
      </c>
    </row>
    <row r="34" spans="1:8" ht="80.25" customHeight="1" x14ac:dyDescent="0.25">
      <c r="A34" s="38" t="s">
        <v>62</v>
      </c>
      <c r="B34" s="38">
        <v>992</v>
      </c>
      <c r="C34" s="42" t="s">
        <v>75</v>
      </c>
      <c r="D34" s="42" t="s">
        <v>84</v>
      </c>
      <c r="E34" s="42"/>
      <c r="F34" s="42"/>
      <c r="G34" s="73">
        <f>G35</f>
        <v>364.20000000000005</v>
      </c>
    </row>
    <row r="35" spans="1:8" s="63" customFormat="1" ht="47.25" x14ac:dyDescent="0.25">
      <c r="A35" s="38" t="s">
        <v>228</v>
      </c>
      <c r="B35" s="38">
        <v>992</v>
      </c>
      <c r="C35" s="42" t="s">
        <v>75</v>
      </c>
      <c r="D35" s="42" t="s">
        <v>84</v>
      </c>
      <c r="E35" s="42" t="s">
        <v>209</v>
      </c>
      <c r="F35" s="42"/>
      <c r="G35" s="73">
        <f>G36+G39+G42</f>
        <v>364.20000000000005</v>
      </c>
    </row>
    <row r="36" spans="1:8" ht="63" x14ac:dyDescent="0.25">
      <c r="A36" s="38" t="s">
        <v>215</v>
      </c>
      <c r="B36" s="38">
        <v>992</v>
      </c>
      <c r="C36" s="42" t="s">
        <v>75</v>
      </c>
      <c r="D36" s="42" t="s">
        <v>84</v>
      </c>
      <c r="E36" s="42" t="s">
        <v>210</v>
      </c>
      <c r="F36" s="42"/>
      <c r="G36" s="73">
        <f>G37</f>
        <v>46.8</v>
      </c>
    </row>
    <row r="37" spans="1:8" ht="173.25" x14ac:dyDescent="0.25">
      <c r="A37" s="38" t="s">
        <v>211</v>
      </c>
      <c r="B37" s="38">
        <v>992</v>
      </c>
      <c r="C37" s="42" t="s">
        <v>75</v>
      </c>
      <c r="D37" s="42" t="s">
        <v>84</v>
      </c>
      <c r="E37" s="42" t="s">
        <v>212</v>
      </c>
      <c r="F37" s="42"/>
      <c r="G37" s="73">
        <f>G38</f>
        <v>46.8</v>
      </c>
    </row>
    <row r="38" spans="1:8" x14ac:dyDescent="0.25">
      <c r="A38" s="38" t="s">
        <v>120</v>
      </c>
      <c r="B38" s="38">
        <v>992</v>
      </c>
      <c r="C38" s="42" t="s">
        <v>75</v>
      </c>
      <c r="D38" s="42" t="s">
        <v>84</v>
      </c>
      <c r="E38" s="42" t="s">
        <v>212</v>
      </c>
      <c r="F38" s="42" t="s">
        <v>130</v>
      </c>
      <c r="G38" s="73">
        <v>46.8</v>
      </c>
    </row>
    <row r="39" spans="1:8" ht="47.25" x14ac:dyDescent="0.25">
      <c r="A39" s="38" t="s">
        <v>216</v>
      </c>
      <c r="B39" s="38">
        <v>992</v>
      </c>
      <c r="C39" s="42" t="s">
        <v>75</v>
      </c>
      <c r="D39" s="42" t="s">
        <v>84</v>
      </c>
      <c r="E39" s="42" t="s">
        <v>213</v>
      </c>
      <c r="F39" s="42"/>
      <c r="G39" s="73">
        <f>G40</f>
        <v>116.5</v>
      </c>
    </row>
    <row r="40" spans="1:8" ht="173.25" x14ac:dyDescent="0.25">
      <c r="A40" s="38" t="s">
        <v>211</v>
      </c>
      <c r="B40" s="38">
        <v>992</v>
      </c>
      <c r="C40" s="42" t="s">
        <v>75</v>
      </c>
      <c r="D40" s="42" t="s">
        <v>84</v>
      </c>
      <c r="E40" s="42" t="s">
        <v>214</v>
      </c>
      <c r="F40" s="42"/>
      <c r="G40" s="73">
        <f>G41</f>
        <v>116.5</v>
      </c>
    </row>
    <row r="41" spans="1:8" x14ac:dyDescent="0.25">
      <c r="A41" s="38" t="s">
        <v>120</v>
      </c>
      <c r="B41" s="38">
        <v>992</v>
      </c>
      <c r="C41" s="42" t="s">
        <v>75</v>
      </c>
      <c r="D41" s="42" t="s">
        <v>84</v>
      </c>
      <c r="E41" s="42" t="s">
        <v>214</v>
      </c>
      <c r="F41" s="42" t="s">
        <v>130</v>
      </c>
      <c r="G41" s="73">
        <v>116.5</v>
      </c>
    </row>
    <row r="42" spans="1:8" ht="63" x14ac:dyDescent="0.25">
      <c r="A42" s="38" t="s">
        <v>217</v>
      </c>
      <c r="B42" s="38">
        <v>992</v>
      </c>
      <c r="C42" s="42" t="s">
        <v>75</v>
      </c>
      <c r="D42" s="42" t="s">
        <v>84</v>
      </c>
      <c r="E42" s="42" t="s">
        <v>220</v>
      </c>
      <c r="F42" s="42"/>
      <c r="G42" s="73">
        <f>G43</f>
        <v>200.9</v>
      </c>
    </row>
    <row r="43" spans="1:8" ht="157.5" x14ac:dyDescent="0.25">
      <c r="A43" s="38" t="s">
        <v>234</v>
      </c>
      <c r="B43" s="38">
        <v>992</v>
      </c>
      <c r="C43" s="42" t="s">
        <v>75</v>
      </c>
      <c r="D43" s="42" t="s">
        <v>84</v>
      </c>
      <c r="E43" s="42" t="s">
        <v>235</v>
      </c>
      <c r="F43" s="42"/>
      <c r="G43" s="73">
        <f>G44</f>
        <v>200.9</v>
      </c>
    </row>
    <row r="44" spans="1:8" x14ac:dyDescent="0.25">
      <c r="A44" s="38" t="s">
        <v>120</v>
      </c>
      <c r="B44" s="38">
        <v>992</v>
      </c>
      <c r="C44" s="42" t="s">
        <v>75</v>
      </c>
      <c r="D44" s="42" t="s">
        <v>84</v>
      </c>
      <c r="E44" s="42" t="s">
        <v>235</v>
      </c>
      <c r="F44" s="42" t="s">
        <v>130</v>
      </c>
      <c r="G44" s="73">
        <v>200.9</v>
      </c>
    </row>
    <row r="45" spans="1:8" x14ac:dyDescent="0.25">
      <c r="A45" s="38" t="s">
        <v>266</v>
      </c>
      <c r="B45" s="42" t="s">
        <v>233</v>
      </c>
      <c r="C45" s="42" t="s">
        <v>75</v>
      </c>
      <c r="D45" s="42" t="s">
        <v>82</v>
      </c>
      <c r="E45" s="42"/>
      <c r="F45" s="42"/>
      <c r="G45" s="73">
        <f>G46</f>
        <v>85</v>
      </c>
    </row>
    <row r="46" spans="1:8" ht="63" x14ac:dyDescent="0.25">
      <c r="A46" s="38" t="s">
        <v>272</v>
      </c>
      <c r="B46" s="42">
        <v>992</v>
      </c>
      <c r="C46" s="42" t="s">
        <v>75</v>
      </c>
      <c r="D46" s="42" t="s">
        <v>82</v>
      </c>
      <c r="E46" s="42" t="s">
        <v>271</v>
      </c>
      <c r="F46" s="42"/>
      <c r="G46" s="73">
        <f>G47</f>
        <v>85</v>
      </c>
    </row>
    <row r="47" spans="1:8" ht="63" x14ac:dyDescent="0.25">
      <c r="A47" s="38" t="s">
        <v>198</v>
      </c>
      <c r="B47" s="42">
        <v>992</v>
      </c>
      <c r="C47" s="42" t="s">
        <v>75</v>
      </c>
      <c r="D47" s="42" t="s">
        <v>82</v>
      </c>
      <c r="E47" s="42" t="s">
        <v>273</v>
      </c>
      <c r="F47" s="42"/>
      <c r="G47" s="73">
        <f>G48</f>
        <v>85</v>
      </c>
    </row>
    <row r="48" spans="1:8" ht="18" customHeight="1" x14ac:dyDescent="0.25">
      <c r="A48" s="38" t="s">
        <v>93</v>
      </c>
      <c r="B48" s="42">
        <v>992</v>
      </c>
      <c r="C48" s="42" t="s">
        <v>75</v>
      </c>
      <c r="D48" s="42" t="s">
        <v>82</v>
      </c>
      <c r="E48" s="42" t="s">
        <v>273</v>
      </c>
      <c r="F48" s="42" t="s">
        <v>105</v>
      </c>
      <c r="G48" s="73">
        <v>85</v>
      </c>
      <c r="H48" s="51"/>
    </row>
    <row r="49" spans="1:7" ht="31.5" x14ac:dyDescent="0.25">
      <c r="A49" s="38" t="s">
        <v>63</v>
      </c>
      <c r="B49" s="43" t="s">
        <v>233</v>
      </c>
      <c r="C49" s="43" t="s">
        <v>75</v>
      </c>
      <c r="D49" s="43" t="s">
        <v>85</v>
      </c>
      <c r="E49" s="74"/>
      <c r="F49" s="75"/>
      <c r="G49" s="20">
        <f>G70+G50+G65+G74</f>
        <v>12561.5</v>
      </c>
    </row>
    <row r="50" spans="1:7" s="63" customFormat="1" ht="110.25" x14ac:dyDescent="0.25">
      <c r="A50" s="40" t="s">
        <v>96</v>
      </c>
      <c r="B50" s="61" t="s">
        <v>233</v>
      </c>
      <c r="C50" s="61" t="s">
        <v>75</v>
      </c>
      <c r="D50" s="61" t="s">
        <v>85</v>
      </c>
      <c r="E50" s="42" t="s">
        <v>97</v>
      </c>
      <c r="F50" s="76"/>
      <c r="G50" s="62">
        <f>G51+G55+G60</f>
        <v>12130.5</v>
      </c>
    </row>
    <row r="51" spans="1:7" ht="31.5" x14ac:dyDescent="0.25">
      <c r="A51" s="40" t="s">
        <v>101</v>
      </c>
      <c r="B51" s="43" t="s">
        <v>233</v>
      </c>
      <c r="C51" s="43" t="s">
        <v>75</v>
      </c>
      <c r="D51" s="43" t="s">
        <v>85</v>
      </c>
      <c r="E51" s="42" t="s">
        <v>98</v>
      </c>
      <c r="F51" s="75"/>
      <c r="G51" s="20">
        <f>G52</f>
        <v>2328.6999999999998</v>
      </c>
    </row>
    <row r="52" spans="1:7" ht="63" x14ac:dyDescent="0.25">
      <c r="A52" s="40" t="s">
        <v>102</v>
      </c>
      <c r="B52" s="43" t="s">
        <v>233</v>
      </c>
      <c r="C52" s="43" t="s">
        <v>75</v>
      </c>
      <c r="D52" s="43" t="s">
        <v>85</v>
      </c>
      <c r="E52" s="42" t="s">
        <v>103</v>
      </c>
      <c r="F52" s="75"/>
      <c r="G52" s="20">
        <f>G53+G54</f>
        <v>2328.6999999999998</v>
      </c>
    </row>
    <row r="53" spans="1:7" ht="63" x14ac:dyDescent="0.25">
      <c r="A53" s="38" t="s">
        <v>106</v>
      </c>
      <c r="B53" s="43" t="s">
        <v>233</v>
      </c>
      <c r="C53" s="43" t="s">
        <v>75</v>
      </c>
      <c r="D53" s="43" t="s">
        <v>85</v>
      </c>
      <c r="E53" s="42" t="s">
        <v>103</v>
      </c>
      <c r="F53" s="75">
        <v>200</v>
      </c>
      <c r="G53" s="20">
        <v>2257.6</v>
      </c>
    </row>
    <row r="54" spans="1:7" ht="17.25" customHeight="1" x14ac:dyDescent="0.25">
      <c r="A54" s="38" t="s">
        <v>93</v>
      </c>
      <c r="B54" s="43" t="s">
        <v>233</v>
      </c>
      <c r="C54" s="43" t="s">
        <v>75</v>
      </c>
      <c r="D54" s="43" t="s">
        <v>85</v>
      </c>
      <c r="E54" s="42" t="s">
        <v>103</v>
      </c>
      <c r="F54" s="75">
        <v>800</v>
      </c>
      <c r="G54" s="20">
        <v>71.099999999999994</v>
      </c>
    </row>
    <row r="55" spans="1:7" ht="31.5" x14ac:dyDescent="0.25">
      <c r="A55" s="40" t="s">
        <v>107</v>
      </c>
      <c r="B55" s="43" t="s">
        <v>233</v>
      </c>
      <c r="C55" s="43" t="s">
        <v>75</v>
      </c>
      <c r="D55" s="43" t="s">
        <v>85</v>
      </c>
      <c r="E55" s="42" t="s">
        <v>99</v>
      </c>
      <c r="F55" s="75"/>
      <c r="G55" s="20">
        <f>G56</f>
        <v>9627.5000000000018</v>
      </c>
    </row>
    <row r="56" spans="1:7" ht="47.25" x14ac:dyDescent="0.25">
      <c r="A56" s="40" t="s">
        <v>109</v>
      </c>
      <c r="B56" s="43" t="s">
        <v>233</v>
      </c>
      <c r="C56" s="43" t="s">
        <v>75</v>
      </c>
      <c r="D56" s="43" t="s">
        <v>85</v>
      </c>
      <c r="E56" s="42" t="s">
        <v>108</v>
      </c>
      <c r="F56" s="75"/>
      <c r="G56" s="20">
        <f>G57+G58+G59</f>
        <v>9627.5000000000018</v>
      </c>
    </row>
    <row r="57" spans="1:7" ht="141.75" x14ac:dyDescent="0.25">
      <c r="A57" s="38" t="s">
        <v>111</v>
      </c>
      <c r="B57" s="43" t="s">
        <v>233</v>
      </c>
      <c r="C57" s="43" t="s">
        <v>75</v>
      </c>
      <c r="D57" s="43" t="s">
        <v>85</v>
      </c>
      <c r="E57" s="42" t="s">
        <v>108</v>
      </c>
      <c r="F57" s="75">
        <v>100</v>
      </c>
      <c r="G57" s="20">
        <v>7586.1</v>
      </c>
    </row>
    <row r="58" spans="1:7" ht="63" x14ac:dyDescent="0.25">
      <c r="A58" s="38" t="s">
        <v>106</v>
      </c>
      <c r="B58" s="43" t="s">
        <v>233</v>
      </c>
      <c r="C58" s="43" t="s">
        <v>75</v>
      </c>
      <c r="D58" s="43" t="s">
        <v>85</v>
      </c>
      <c r="E58" s="42" t="s">
        <v>108</v>
      </c>
      <c r="F58" s="75">
        <v>200</v>
      </c>
      <c r="G58" s="20">
        <v>2028.7</v>
      </c>
    </row>
    <row r="59" spans="1:7" ht="14.25" customHeight="1" x14ac:dyDescent="0.25">
      <c r="A59" s="38" t="s">
        <v>93</v>
      </c>
      <c r="B59" s="43" t="s">
        <v>233</v>
      </c>
      <c r="C59" s="43" t="s">
        <v>75</v>
      </c>
      <c r="D59" s="43" t="s">
        <v>85</v>
      </c>
      <c r="E59" s="42" t="s">
        <v>108</v>
      </c>
      <c r="F59" s="75">
        <v>800</v>
      </c>
      <c r="G59" s="20">
        <v>12.7</v>
      </c>
    </row>
    <row r="60" spans="1:7" ht="31.5" x14ac:dyDescent="0.25">
      <c r="A60" s="40" t="s">
        <v>112</v>
      </c>
      <c r="B60" s="43" t="s">
        <v>233</v>
      </c>
      <c r="C60" s="43" t="s">
        <v>75</v>
      </c>
      <c r="D60" s="43" t="s">
        <v>85</v>
      </c>
      <c r="E60" s="42" t="s">
        <v>100</v>
      </c>
      <c r="F60" s="75"/>
      <c r="G60" s="20">
        <f>G61+G63</f>
        <v>174.3</v>
      </c>
    </row>
    <row r="61" spans="1:7" ht="47.25" x14ac:dyDescent="0.25">
      <c r="A61" s="40" t="s">
        <v>113</v>
      </c>
      <c r="B61" s="43" t="s">
        <v>233</v>
      </c>
      <c r="C61" s="43" t="s">
        <v>75</v>
      </c>
      <c r="D61" s="43" t="s">
        <v>85</v>
      </c>
      <c r="E61" s="42" t="s">
        <v>114</v>
      </c>
      <c r="F61" s="75"/>
      <c r="G61" s="20">
        <f>G62</f>
        <v>66.3</v>
      </c>
    </row>
    <row r="62" spans="1:7" ht="47.25" x14ac:dyDescent="0.25">
      <c r="A62" s="40" t="s">
        <v>95</v>
      </c>
      <c r="B62" s="43" t="s">
        <v>233</v>
      </c>
      <c r="C62" s="43" t="s">
        <v>75</v>
      </c>
      <c r="D62" s="43" t="s">
        <v>85</v>
      </c>
      <c r="E62" s="42" t="s">
        <v>114</v>
      </c>
      <c r="F62" s="75">
        <v>200</v>
      </c>
      <c r="G62" s="20">
        <v>66.3</v>
      </c>
    </row>
    <row r="63" spans="1:7" ht="47.25" x14ac:dyDescent="0.25">
      <c r="A63" s="38" t="s">
        <v>115</v>
      </c>
      <c r="B63" s="43" t="s">
        <v>233</v>
      </c>
      <c r="C63" s="43" t="s">
        <v>75</v>
      </c>
      <c r="D63" s="43" t="s">
        <v>85</v>
      </c>
      <c r="E63" s="42" t="s">
        <v>117</v>
      </c>
      <c r="F63" s="75"/>
      <c r="G63" s="20">
        <f>G64</f>
        <v>108</v>
      </c>
    </row>
    <row r="64" spans="1:7" ht="31.5" x14ac:dyDescent="0.25">
      <c r="A64" s="38" t="s">
        <v>92</v>
      </c>
      <c r="B64" s="43" t="s">
        <v>233</v>
      </c>
      <c r="C64" s="43" t="s">
        <v>75</v>
      </c>
      <c r="D64" s="43" t="s">
        <v>85</v>
      </c>
      <c r="E64" s="42" t="s">
        <v>117</v>
      </c>
      <c r="F64" s="75">
        <v>300</v>
      </c>
      <c r="G64" s="20">
        <v>108</v>
      </c>
    </row>
    <row r="65" spans="1:7" ht="78.75" x14ac:dyDescent="0.25">
      <c r="A65" s="38" t="s">
        <v>284</v>
      </c>
      <c r="B65" s="43" t="s">
        <v>233</v>
      </c>
      <c r="C65" s="43" t="s">
        <v>75</v>
      </c>
      <c r="D65" s="43" t="s">
        <v>85</v>
      </c>
      <c r="E65" s="42" t="s">
        <v>162</v>
      </c>
      <c r="F65" s="75"/>
      <c r="G65" s="20">
        <f>G66</f>
        <v>396.6</v>
      </c>
    </row>
    <row r="66" spans="1:7" ht="63" x14ac:dyDescent="0.25">
      <c r="A66" s="38" t="s">
        <v>171</v>
      </c>
      <c r="B66" s="43" t="s">
        <v>233</v>
      </c>
      <c r="C66" s="43" t="s">
        <v>75</v>
      </c>
      <c r="D66" s="43" t="s">
        <v>85</v>
      </c>
      <c r="E66" s="42" t="s">
        <v>165</v>
      </c>
      <c r="F66" s="75"/>
      <c r="G66" s="20">
        <f>G67</f>
        <v>396.6</v>
      </c>
    </row>
    <row r="67" spans="1:7" ht="48" customHeight="1" x14ac:dyDescent="0.25">
      <c r="A67" s="38" t="s">
        <v>172</v>
      </c>
      <c r="B67" s="43" t="s">
        <v>233</v>
      </c>
      <c r="C67" s="43" t="s">
        <v>75</v>
      </c>
      <c r="D67" s="43" t="s">
        <v>85</v>
      </c>
      <c r="E67" s="42" t="s">
        <v>173</v>
      </c>
      <c r="F67" s="75"/>
      <c r="G67" s="20">
        <f>G68+G69</f>
        <v>396.6</v>
      </c>
    </row>
    <row r="68" spans="1:7" ht="47.25" x14ac:dyDescent="0.25">
      <c r="A68" s="38" t="s">
        <v>95</v>
      </c>
      <c r="B68" s="43" t="s">
        <v>233</v>
      </c>
      <c r="C68" s="43" t="s">
        <v>75</v>
      </c>
      <c r="D68" s="43" t="s">
        <v>85</v>
      </c>
      <c r="E68" s="42" t="s">
        <v>173</v>
      </c>
      <c r="F68" s="75">
        <v>200</v>
      </c>
      <c r="G68" s="20">
        <v>50</v>
      </c>
    </row>
    <row r="69" spans="1:7" ht="63" x14ac:dyDescent="0.25">
      <c r="A69" s="38" t="s">
        <v>175</v>
      </c>
      <c r="B69" s="43" t="s">
        <v>233</v>
      </c>
      <c r="C69" s="43" t="s">
        <v>75</v>
      </c>
      <c r="D69" s="43" t="s">
        <v>85</v>
      </c>
      <c r="E69" s="42" t="s">
        <v>173</v>
      </c>
      <c r="F69" s="75">
        <v>600</v>
      </c>
      <c r="G69" s="20">
        <v>346.6</v>
      </c>
    </row>
    <row r="70" spans="1:7" ht="78.75" x14ac:dyDescent="0.25">
      <c r="A70" s="38" t="s">
        <v>185</v>
      </c>
      <c r="B70" s="43" t="s">
        <v>233</v>
      </c>
      <c r="C70" s="43" t="s">
        <v>75</v>
      </c>
      <c r="D70" s="43" t="s">
        <v>85</v>
      </c>
      <c r="E70" s="42" t="s">
        <v>188</v>
      </c>
      <c r="F70" s="75"/>
      <c r="G70" s="20">
        <f>G71</f>
        <v>11.6</v>
      </c>
    </row>
    <row r="71" spans="1:7" ht="63" x14ac:dyDescent="0.25">
      <c r="A71" s="38" t="s">
        <v>197</v>
      </c>
      <c r="B71" s="43" t="s">
        <v>233</v>
      </c>
      <c r="C71" s="43" t="s">
        <v>75</v>
      </c>
      <c r="D71" s="43" t="s">
        <v>85</v>
      </c>
      <c r="E71" s="42" t="s">
        <v>194</v>
      </c>
      <c r="F71" s="75"/>
      <c r="G71" s="20">
        <f>G72</f>
        <v>11.6</v>
      </c>
    </row>
    <row r="72" spans="1:7" ht="63" x14ac:dyDescent="0.25">
      <c r="A72" s="38" t="s">
        <v>196</v>
      </c>
      <c r="B72" s="43" t="s">
        <v>233</v>
      </c>
      <c r="C72" s="43" t="s">
        <v>75</v>
      </c>
      <c r="D72" s="43" t="s">
        <v>85</v>
      </c>
      <c r="E72" s="42" t="s">
        <v>195</v>
      </c>
      <c r="F72" s="75"/>
      <c r="G72" s="20">
        <f>G73</f>
        <v>11.6</v>
      </c>
    </row>
    <row r="73" spans="1:7" ht="18.75" customHeight="1" x14ac:dyDescent="0.25">
      <c r="A73" s="38" t="s">
        <v>93</v>
      </c>
      <c r="B73" s="43" t="s">
        <v>233</v>
      </c>
      <c r="C73" s="43" t="s">
        <v>75</v>
      </c>
      <c r="D73" s="43" t="s">
        <v>85</v>
      </c>
      <c r="E73" s="42" t="s">
        <v>195</v>
      </c>
      <c r="F73" s="75">
        <v>800</v>
      </c>
      <c r="G73" s="20">
        <v>11.6</v>
      </c>
    </row>
    <row r="74" spans="1:7" ht="63" x14ac:dyDescent="0.25">
      <c r="A74" s="38" t="s">
        <v>272</v>
      </c>
      <c r="B74" s="43" t="s">
        <v>233</v>
      </c>
      <c r="C74" s="43" t="s">
        <v>75</v>
      </c>
      <c r="D74" s="43" t="s">
        <v>85</v>
      </c>
      <c r="E74" s="42" t="s">
        <v>271</v>
      </c>
      <c r="F74" s="75"/>
      <c r="G74" s="20">
        <f>G75+G77</f>
        <v>22.8</v>
      </c>
    </row>
    <row r="75" spans="1:7" ht="78.75" x14ac:dyDescent="0.25">
      <c r="A75" s="38" t="s">
        <v>274</v>
      </c>
      <c r="B75" s="43" t="s">
        <v>233</v>
      </c>
      <c r="C75" s="43" t="s">
        <v>75</v>
      </c>
      <c r="D75" s="43" t="s">
        <v>85</v>
      </c>
      <c r="E75" s="42" t="s">
        <v>275</v>
      </c>
      <c r="F75" s="75"/>
      <c r="G75" s="20">
        <f>G76</f>
        <v>7.8</v>
      </c>
    </row>
    <row r="76" spans="1:7" ht="47.25" x14ac:dyDescent="0.25">
      <c r="A76" s="38" t="s">
        <v>95</v>
      </c>
      <c r="B76" s="43" t="s">
        <v>233</v>
      </c>
      <c r="C76" s="43" t="s">
        <v>75</v>
      </c>
      <c r="D76" s="43" t="s">
        <v>85</v>
      </c>
      <c r="E76" s="42" t="s">
        <v>275</v>
      </c>
      <c r="F76" s="75">
        <v>200</v>
      </c>
      <c r="G76" s="20">
        <v>7.8</v>
      </c>
    </row>
    <row r="77" spans="1:7" ht="47.25" x14ac:dyDescent="0.25">
      <c r="A77" s="38" t="s">
        <v>330</v>
      </c>
      <c r="B77" s="43" t="s">
        <v>233</v>
      </c>
      <c r="C77" s="43" t="s">
        <v>75</v>
      </c>
      <c r="D77" s="43" t="s">
        <v>85</v>
      </c>
      <c r="E77" s="42" t="s">
        <v>329</v>
      </c>
      <c r="F77" s="75"/>
      <c r="G77" s="20">
        <f>G78</f>
        <v>15</v>
      </c>
    </row>
    <row r="78" spans="1:7" ht="31.5" x14ac:dyDescent="0.25">
      <c r="A78" s="38" t="s">
        <v>92</v>
      </c>
      <c r="B78" s="43" t="s">
        <v>233</v>
      </c>
      <c r="C78" s="43" t="s">
        <v>75</v>
      </c>
      <c r="D78" s="43" t="s">
        <v>85</v>
      </c>
      <c r="E78" s="42" t="s">
        <v>329</v>
      </c>
      <c r="F78" s="75">
        <v>300</v>
      </c>
      <c r="G78" s="20">
        <v>15</v>
      </c>
    </row>
    <row r="79" spans="1:7" s="77" customFormat="1" x14ac:dyDescent="0.25">
      <c r="A79" s="69" t="s">
        <v>236</v>
      </c>
      <c r="B79" s="69">
        <v>992</v>
      </c>
      <c r="C79" s="70" t="s">
        <v>76</v>
      </c>
      <c r="D79" s="70"/>
      <c r="E79" s="70"/>
      <c r="F79" s="70"/>
      <c r="G79" s="71">
        <f>G80</f>
        <v>658.5</v>
      </c>
    </row>
    <row r="80" spans="1:7" ht="31.5" x14ac:dyDescent="0.25">
      <c r="A80" s="38" t="s">
        <v>237</v>
      </c>
      <c r="B80" s="38"/>
      <c r="C80" s="42" t="s">
        <v>76</v>
      </c>
      <c r="D80" s="42" t="s">
        <v>77</v>
      </c>
      <c r="E80" s="70"/>
      <c r="F80" s="70"/>
      <c r="G80" s="73">
        <f>G81</f>
        <v>658.5</v>
      </c>
    </row>
    <row r="81" spans="1:8" ht="31.5" x14ac:dyDescent="0.25">
      <c r="A81" s="38" t="s">
        <v>201</v>
      </c>
      <c r="B81" s="38">
        <v>992</v>
      </c>
      <c r="C81" s="42" t="s">
        <v>76</v>
      </c>
      <c r="D81" s="42" t="s">
        <v>77</v>
      </c>
      <c r="E81" s="42" t="s">
        <v>202</v>
      </c>
      <c r="F81" s="70"/>
      <c r="G81" s="73">
        <f>G82</f>
        <v>658.5</v>
      </c>
    </row>
    <row r="82" spans="1:8" ht="47.25" x14ac:dyDescent="0.25">
      <c r="A82" s="38" t="s">
        <v>208</v>
      </c>
      <c r="B82" s="38">
        <v>992</v>
      </c>
      <c r="C82" s="42" t="s">
        <v>76</v>
      </c>
      <c r="D82" s="42" t="s">
        <v>77</v>
      </c>
      <c r="E82" s="42" t="s">
        <v>206</v>
      </c>
      <c r="F82" s="70"/>
      <c r="G82" s="73">
        <f>G83+G85</f>
        <v>658.5</v>
      </c>
    </row>
    <row r="83" spans="1:8" ht="63" x14ac:dyDescent="0.25">
      <c r="A83" s="38" t="s">
        <v>200</v>
      </c>
      <c r="B83" s="38">
        <v>992</v>
      </c>
      <c r="C83" s="42" t="s">
        <v>76</v>
      </c>
      <c r="D83" s="42" t="s">
        <v>77</v>
      </c>
      <c r="E83" s="42" t="s">
        <v>207</v>
      </c>
      <c r="F83" s="70"/>
      <c r="G83" s="73">
        <f>G84</f>
        <v>490.6</v>
      </c>
    </row>
    <row r="84" spans="1:8" ht="141.75" x14ac:dyDescent="0.25">
      <c r="A84" s="38" t="s">
        <v>111</v>
      </c>
      <c r="B84" s="38">
        <v>992</v>
      </c>
      <c r="C84" s="42" t="s">
        <v>76</v>
      </c>
      <c r="D84" s="42" t="s">
        <v>77</v>
      </c>
      <c r="E84" s="42" t="s">
        <v>207</v>
      </c>
      <c r="F84" s="42" t="s">
        <v>110</v>
      </c>
      <c r="G84" s="73">
        <v>490.6</v>
      </c>
    </row>
    <row r="85" spans="1:8" ht="63" x14ac:dyDescent="0.25">
      <c r="A85" s="38" t="s">
        <v>200</v>
      </c>
      <c r="B85" s="38">
        <v>992</v>
      </c>
      <c r="C85" s="42" t="s">
        <v>76</v>
      </c>
      <c r="D85" s="42" t="s">
        <v>77</v>
      </c>
      <c r="E85" s="42" t="s">
        <v>276</v>
      </c>
      <c r="F85" s="75"/>
      <c r="G85" s="20">
        <f>G86</f>
        <v>167.9</v>
      </c>
      <c r="H85" s="42"/>
    </row>
    <row r="86" spans="1:8" ht="141.75" x14ac:dyDescent="0.25">
      <c r="A86" s="38" t="s">
        <v>111</v>
      </c>
      <c r="B86" s="38">
        <v>992</v>
      </c>
      <c r="C86" s="42" t="s">
        <v>76</v>
      </c>
      <c r="D86" s="42" t="s">
        <v>77</v>
      </c>
      <c r="E86" s="42" t="s">
        <v>276</v>
      </c>
      <c r="F86" s="75">
        <v>100</v>
      </c>
      <c r="G86" s="20">
        <v>167.9</v>
      </c>
      <c r="H86" s="42"/>
    </row>
    <row r="87" spans="1:8" s="72" customFormat="1" ht="47.25" x14ac:dyDescent="0.25">
      <c r="A87" s="69" t="s">
        <v>238</v>
      </c>
      <c r="B87" s="78" t="s">
        <v>233</v>
      </c>
      <c r="C87" s="78" t="s">
        <v>77</v>
      </c>
      <c r="D87" s="78"/>
      <c r="E87" s="70"/>
      <c r="F87" s="79"/>
      <c r="G87" s="80">
        <f>G88+G98</f>
        <v>1114.3</v>
      </c>
    </row>
    <row r="88" spans="1:8" ht="80.25" customHeight="1" x14ac:dyDescent="0.25">
      <c r="A88" s="38" t="s">
        <v>268</v>
      </c>
      <c r="B88" s="43" t="s">
        <v>233</v>
      </c>
      <c r="C88" s="43" t="s">
        <v>77</v>
      </c>
      <c r="D88" s="43" t="s">
        <v>239</v>
      </c>
      <c r="E88" s="42"/>
      <c r="F88" s="75"/>
      <c r="G88" s="20">
        <f>G89</f>
        <v>1000.8999999999999</v>
      </c>
      <c r="H88" s="51"/>
    </row>
    <row r="89" spans="1:8" s="63" customFormat="1" ht="78.75" x14ac:dyDescent="0.25">
      <c r="A89" s="38" t="s">
        <v>118</v>
      </c>
      <c r="B89" s="61" t="s">
        <v>233</v>
      </c>
      <c r="C89" s="61" t="s">
        <v>77</v>
      </c>
      <c r="D89" s="61" t="s">
        <v>239</v>
      </c>
      <c r="E89" s="42" t="s">
        <v>122</v>
      </c>
      <c r="F89" s="76"/>
      <c r="G89" s="62">
        <f>G90+G95</f>
        <v>1000.8999999999999</v>
      </c>
    </row>
    <row r="90" spans="1:8" ht="63" x14ac:dyDescent="0.25">
      <c r="A90" s="38" t="s">
        <v>121</v>
      </c>
      <c r="B90" s="43" t="s">
        <v>233</v>
      </c>
      <c r="C90" s="43" t="s">
        <v>77</v>
      </c>
      <c r="D90" s="43" t="s">
        <v>239</v>
      </c>
      <c r="E90" s="42" t="s">
        <v>123</v>
      </c>
      <c r="F90" s="75"/>
      <c r="G90" s="20">
        <f>G91+G93</f>
        <v>946.09999999999991</v>
      </c>
    </row>
    <row r="91" spans="1:8" ht="63" x14ac:dyDescent="0.25">
      <c r="A91" s="40" t="s">
        <v>128</v>
      </c>
      <c r="B91" s="43" t="s">
        <v>233</v>
      </c>
      <c r="C91" s="43" t="s">
        <v>77</v>
      </c>
      <c r="D91" s="43" t="s">
        <v>239</v>
      </c>
      <c r="E91" s="42" t="s">
        <v>124</v>
      </c>
      <c r="F91" s="75"/>
      <c r="G91" s="20">
        <f>G92</f>
        <v>80.3</v>
      </c>
    </row>
    <row r="92" spans="1:8" ht="47.25" x14ac:dyDescent="0.25">
      <c r="A92" s="38" t="s">
        <v>95</v>
      </c>
      <c r="B92" s="43" t="s">
        <v>233</v>
      </c>
      <c r="C92" s="43" t="s">
        <v>77</v>
      </c>
      <c r="D92" s="43" t="s">
        <v>239</v>
      </c>
      <c r="E92" s="42" t="s">
        <v>124</v>
      </c>
      <c r="F92" s="75">
        <v>200</v>
      </c>
      <c r="G92" s="20">
        <v>80.3</v>
      </c>
    </row>
    <row r="93" spans="1:8" ht="267.75" x14ac:dyDescent="0.25">
      <c r="A93" s="50" t="s">
        <v>129</v>
      </c>
      <c r="B93" s="43" t="s">
        <v>233</v>
      </c>
      <c r="C93" s="43" t="s">
        <v>77</v>
      </c>
      <c r="D93" s="43" t="s">
        <v>239</v>
      </c>
      <c r="E93" s="42" t="s">
        <v>125</v>
      </c>
      <c r="F93" s="75"/>
      <c r="G93" s="20">
        <f>G94</f>
        <v>865.8</v>
      </c>
    </row>
    <row r="94" spans="1:8" x14ac:dyDescent="0.25">
      <c r="A94" s="38" t="s">
        <v>120</v>
      </c>
      <c r="B94" s="43" t="s">
        <v>233</v>
      </c>
      <c r="C94" s="43" t="s">
        <v>77</v>
      </c>
      <c r="D94" s="43" t="s">
        <v>239</v>
      </c>
      <c r="E94" s="42" t="s">
        <v>125</v>
      </c>
      <c r="F94" s="75">
        <v>500</v>
      </c>
      <c r="G94" s="20">
        <v>865.8</v>
      </c>
    </row>
    <row r="95" spans="1:8" ht="31.5" x14ac:dyDescent="0.25">
      <c r="A95" s="38" t="s">
        <v>131</v>
      </c>
      <c r="B95" s="43" t="s">
        <v>233</v>
      </c>
      <c r="C95" s="43" t="s">
        <v>77</v>
      </c>
      <c r="D95" s="43" t="s">
        <v>239</v>
      </c>
      <c r="E95" s="42" t="s">
        <v>126</v>
      </c>
      <c r="F95" s="75"/>
      <c r="G95" s="20">
        <f>G96</f>
        <v>54.8</v>
      </c>
    </row>
    <row r="96" spans="1:8" ht="47.25" x14ac:dyDescent="0.25">
      <c r="A96" s="38" t="s">
        <v>132</v>
      </c>
      <c r="B96" s="43" t="s">
        <v>233</v>
      </c>
      <c r="C96" s="43" t="s">
        <v>77</v>
      </c>
      <c r="D96" s="43" t="s">
        <v>239</v>
      </c>
      <c r="E96" s="42" t="s">
        <v>133</v>
      </c>
      <c r="F96" s="75"/>
      <c r="G96" s="20">
        <f>G97</f>
        <v>54.8</v>
      </c>
    </row>
    <row r="97" spans="1:7" ht="47.25" x14ac:dyDescent="0.25">
      <c r="A97" s="38" t="s">
        <v>95</v>
      </c>
      <c r="B97" s="43" t="s">
        <v>233</v>
      </c>
      <c r="C97" s="43" t="s">
        <v>77</v>
      </c>
      <c r="D97" s="43" t="s">
        <v>239</v>
      </c>
      <c r="E97" s="42" t="s">
        <v>133</v>
      </c>
      <c r="F97" s="75">
        <v>200</v>
      </c>
      <c r="G97" s="20">
        <v>54.8</v>
      </c>
    </row>
    <row r="98" spans="1:7" ht="63" x14ac:dyDescent="0.25">
      <c r="A98" s="38" t="s">
        <v>65</v>
      </c>
      <c r="B98" s="43" t="s">
        <v>233</v>
      </c>
      <c r="C98" s="43" t="s">
        <v>77</v>
      </c>
      <c r="D98" s="43" t="s">
        <v>87</v>
      </c>
      <c r="E98" s="42"/>
      <c r="F98" s="75"/>
      <c r="G98" s="20">
        <f>G99</f>
        <v>113.4</v>
      </c>
    </row>
    <row r="99" spans="1:7" s="63" customFormat="1" ht="78.75" x14ac:dyDescent="0.25">
      <c r="A99" s="38" t="s">
        <v>118</v>
      </c>
      <c r="B99" s="61" t="s">
        <v>233</v>
      </c>
      <c r="C99" s="61" t="s">
        <v>77</v>
      </c>
      <c r="D99" s="61" t="s">
        <v>87</v>
      </c>
      <c r="E99" s="42" t="s">
        <v>122</v>
      </c>
      <c r="F99" s="76"/>
      <c r="G99" s="62">
        <f>G100</f>
        <v>113.4</v>
      </c>
    </row>
    <row r="100" spans="1:7" ht="31.5" x14ac:dyDescent="0.25">
      <c r="A100" s="38" t="s">
        <v>226</v>
      </c>
      <c r="B100" s="61" t="s">
        <v>233</v>
      </c>
      <c r="C100" s="61" t="s">
        <v>77</v>
      </c>
      <c r="D100" s="61" t="s">
        <v>87</v>
      </c>
      <c r="E100" s="42" t="s">
        <v>126</v>
      </c>
      <c r="F100" s="75"/>
      <c r="G100" s="20">
        <f>G101</f>
        <v>113.4</v>
      </c>
    </row>
    <row r="101" spans="1:7" ht="48.75" customHeight="1" x14ac:dyDescent="0.25">
      <c r="A101" s="38" t="s">
        <v>134</v>
      </c>
      <c r="B101" s="61" t="s">
        <v>233</v>
      </c>
      <c r="C101" s="61" t="s">
        <v>77</v>
      </c>
      <c r="D101" s="61" t="s">
        <v>87</v>
      </c>
      <c r="E101" s="42" t="s">
        <v>127</v>
      </c>
      <c r="F101" s="75"/>
      <c r="G101" s="20">
        <f>G102</f>
        <v>113.4</v>
      </c>
    </row>
    <row r="102" spans="1:7" ht="47.25" x14ac:dyDescent="0.25">
      <c r="A102" s="38" t="s">
        <v>95</v>
      </c>
      <c r="B102" s="61" t="s">
        <v>233</v>
      </c>
      <c r="C102" s="61" t="s">
        <v>77</v>
      </c>
      <c r="D102" s="61" t="s">
        <v>87</v>
      </c>
      <c r="E102" s="42" t="s">
        <v>127</v>
      </c>
      <c r="F102" s="75">
        <v>200</v>
      </c>
      <c r="G102" s="20">
        <v>113.4</v>
      </c>
    </row>
    <row r="103" spans="1:7" s="72" customFormat="1" x14ac:dyDescent="0.25">
      <c r="A103" s="69" t="s">
        <v>240</v>
      </c>
      <c r="B103" s="78" t="s">
        <v>233</v>
      </c>
      <c r="C103" s="78" t="s">
        <v>78</v>
      </c>
      <c r="D103" s="78"/>
      <c r="E103" s="70"/>
      <c r="F103" s="79"/>
      <c r="G103" s="85">
        <f>G104+G117</f>
        <v>26159.100000000002</v>
      </c>
    </row>
    <row r="104" spans="1:7" ht="31.5" x14ac:dyDescent="0.25">
      <c r="A104" s="38" t="s">
        <v>66</v>
      </c>
      <c r="B104" s="43" t="s">
        <v>233</v>
      </c>
      <c r="C104" s="43" t="s">
        <v>78</v>
      </c>
      <c r="D104" s="43" t="s">
        <v>86</v>
      </c>
      <c r="E104" s="42"/>
      <c r="F104" s="75"/>
      <c r="G104" s="20">
        <f>G105+G109</f>
        <v>26150.400000000001</v>
      </c>
    </row>
    <row r="105" spans="1:7" ht="78.75" x14ac:dyDescent="0.25">
      <c r="A105" s="38" t="s">
        <v>118</v>
      </c>
      <c r="B105" s="43" t="s">
        <v>233</v>
      </c>
      <c r="C105" s="43" t="s">
        <v>78</v>
      </c>
      <c r="D105" s="43" t="s">
        <v>86</v>
      </c>
      <c r="E105" s="42" t="s">
        <v>122</v>
      </c>
      <c r="F105" s="75"/>
      <c r="G105" s="20">
        <f>G106</f>
        <v>340</v>
      </c>
    </row>
    <row r="106" spans="1:7" ht="31.5" x14ac:dyDescent="0.25">
      <c r="A106" s="38" t="s">
        <v>226</v>
      </c>
      <c r="B106" s="43" t="s">
        <v>233</v>
      </c>
      <c r="C106" s="43" t="s">
        <v>78</v>
      </c>
      <c r="D106" s="43" t="s">
        <v>86</v>
      </c>
      <c r="E106" s="42" t="s">
        <v>126</v>
      </c>
      <c r="F106" s="75"/>
      <c r="G106" s="20">
        <f>G107</f>
        <v>340</v>
      </c>
    </row>
    <row r="107" spans="1:7" ht="31.5" x14ac:dyDescent="0.25">
      <c r="A107" s="38" t="s">
        <v>119</v>
      </c>
      <c r="B107" s="43" t="s">
        <v>233</v>
      </c>
      <c r="C107" s="43" t="s">
        <v>78</v>
      </c>
      <c r="D107" s="43" t="s">
        <v>86</v>
      </c>
      <c r="E107" s="42" t="s">
        <v>135</v>
      </c>
      <c r="F107" s="75"/>
      <c r="G107" s="20">
        <f>G108</f>
        <v>340</v>
      </c>
    </row>
    <row r="108" spans="1:7" ht="47.25" x14ac:dyDescent="0.25">
      <c r="A108" s="38" t="s">
        <v>95</v>
      </c>
      <c r="B108" s="43" t="s">
        <v>233</v>
      </c>
      <c r="C108" s="43" t="s">
        <v>78</v>
      </c>
      <c r="D108" s="43" t="s">
        <v>86</v>
      </c>
      <c r="E108" s="42" t="s">
        <v>135</v>
      </c>
      <c r="F108" s="75">
        <v>200</v>
      </c>
      <c r="G108" s="20">
        <v>340</v>
      </c>
    </row>
    <row r="109" spans="1:7" s="63" customFormat="1" ht="82.5" customHeight="1" x14ac:dyDescent="0.25">
      <c r="A109" s="45" t="s">
        <v>143</v>
      </c>
      <c r="B109" s="61" t="s">
        <v>233</v>
      </c>
      <c r="C109" s="61" t="s">
        <v>78</v>
      </c>
      <c r="D109" s="61" t="s">
        <v>86</v>
      </c>
      <c r="E109" s="54" t="s">
        <v>136</v>
      </c>
      <c r="F109" s="76"/>
      <c r="G109" s="62">
        <f>G110</f>
        <v>25810.400000000001</v>
      </c>
    </row>
    <row r="110" spans="1:7" ht="47.25" x14ac:dyDescent="0.25">
      <c r="A110" s="45" t="s">
        <v>144</v>
      </c>
      <c r="B110" s="43" t="s">
        <v>233</v>
      </c>
      <c r="C110" s="43" t="s">
        <v>78</v>
      </c>
      <c r="D110" s="43" t="s">
        <v>86</v>
      </c>
      <c r="E110" s="54" t="s">
        <v>137</v>
      </c>
      <c r="F110" s="75"/>
      <c r="G110" s="20">
        <f>G111+G113+G115</f>
        <v>25810.400000000001</v>
      </c>
    </row>
    <row r="111" spans="1:7" ht="63" x14ac:dyDescent="0.25">
      <c r="A111" s="45" t="s">
        <v>145</v>
      </c>
      <c r="B111" s="43" t="s">
        <v>233</v>
      </c>
      <c r="C111" s="43" t="s">
        <v>78</v>
      </c>
      <c r="D111" s="43" t="s">
        <v>86</v>
      </c>
      <c r="E111" s="54" t="s">
        <v>138</v>
      </c>
      <c r="F111" s="75"/>
      <c r="G111" s="20">
        <f>G112</f>
        <v>7471.4</v>
      </c>
    </row>
    <row r="112" spans="1:7" ht="47.25" x14ac:dyDescent="0.25">
      <c r="A112" s="38" t="s">
        <v>95</v>
      </c>
      <c r="B112" s="43" t="s">
        <v>233</v>
      </c>
      <c r="C112" s="43" t="s">
        <v>78</v>
      </c>
      <c r="D112" s="43" t="s">
        <v>86</v>
      </c>
      <c r="E112" s="54" t="s">
        <v>138</v>
      </c>
      <c r="F112" s="75">
        <v>200</v>
      </c>
      <c r="G112" s="20">
        <v>7471.4</v>
      </c>
    </row>
    <row r="113" spans="1:8" ht="47.25" x14ac:dyDescent="0.25">
      <c r="A113" s="45" t="s">
        <v>146</v>
      </c>
      <c r="B113" s="43" t="s">
        <v>233</v>
      </c>
      <c r="C113" s="43" t="s">
        <v>78</v>
      </c>
      <c r="D113" s="43" t="s">
        <v>86</v>
      </c>
      <c r="E113" s="54" t="s">
        <v>139</v>
      </c>
      <c r="F113" s="75"/>
      <c r="G113" s="20">
        <f>G114</f>
        <v>1489.6</v>
      </c>
    </row>
    <row r="114" spans="1:8" ht="47.25" x14ac:dyDescent="0.25">
      <c r="A114" s="38" t="s">
        <v>95</v>
      </c>
      <c r="B114" s="43" t="s">
        <v>233</v>
      </c>
      <c r="C114" s="43" t="s">
        <v>78</v>
      </c>
      <c r="D114" s="43" t="s">
        <v>86</v>
      </c>
      <c r="E114" s="54" t="s">
        <v>139</v>
      </c>
      <c r="F114" s="75">
        <v>200</v>
      </c>
      <c r="G114" s="20">
        <v>1489.6</v>
      </c>
    </row>
    <row r="115" spans="1:8" ht="51" customHeight="1" x14ac:dyDescent="0.25">
      <c r="A115" s="38" t="s">
        <v>140</v>
      </c>
      <c r="B115" s="43" t="s">
        <v>233</v>
      </c>
      <c r="C115" s="43" t="s">
        <v>78</v>
      </c>
      <c r="D115" s="43" t="s">
        <v>86</v>
      </c>
      <c r="E115" s="42" t="s">
        <v>141</v>
      </c>
      <c r="F115" s="75"/>
      <c r="G115" s="20">
        <f>G116</f>
        <v>16849.400000000001</v>
      </c>
    </row>
    <row r="116" spans="1:8" ht="47.25" x14ac:dyDescent="0.25">
      <c r="A116" s="38" t="s">
        <v>95</v>
      </c>
      <c r="B116" s="43" t="s">
        <v>233</v>
      </c>
      <c r="C116" s="43" t="s">
        <v>78</v>
      </c>
      <c r="D116" s="43" t="s">
        <v>86</v>
      </c>
      <c r="E116" s="42" t="s">
        <v>141</v>
      </c>
      <c r="F116" s="75">
        <v>200</v>
      </c>
      <c r="G116" s="20">
        <v>16849.400000000001</v>
      </c>
    </row>
    <row r="117" spans="1:8" ht="33.75" customHeight="1" x14ac:dyDescent="0.25">
      <c r="A117" s="38" t="s">
        <v>270</v>
      </c>
      <c r="B117" s="43" t="s">
        <v>233</v>
      </c>
      <c r="C117" s="43" t="s">
        <v>78</v>
      </c>
      <c r="D117" s="43" t="s">
        <v>241</v>
      </c>
      <c r="E117" s="42"/>
      <c r="F117" s="75"/>
      <c r="G117" s="20">
        <f>G118</f>
        <v>8.6999999999999993</v>
      </c>
      <c r="H117" s="81"/>
    </row>
    <row r="118" spans="1:8" ht="82.5" customHeight="1" x14ac:dyDescent="0.25">
      <c r="A118" s="45" t="s">
        <v>143</v>
      </c>
      <c r="B118" s="43" t="s">
        <v>233</v>
      </c>
      <c r="C118" s="43" t="s">
        <v>78</v>
      </c>
      <c r="D118" s="43" t="s">
        <v>241</v>
      </c>
      <c r="E118" s="54" t="s">
        <v>136</v>
      </c>
      <c r="F118" s="75"/>
      <c r="G118" s="20">
        <f>G119</f>
        <v>8.6999999999999993</v>
      </c>
    </row>
    <row r="119" spans="1:8" ht="63" x14ac:dyDescent="0.25">
      <c r="A119" s="38" t="s">
        <v>150</v>
      </c>
      <c r="B119" s="43" t="s">
        <v>233</v>
      </c>
      <c r="C119" s="43" t="s">
        <v>78</v>
      </c>
      <c r="D119" s="43" t="s">
        <v>241</v>
      </c>
      <c r="E119" s="54" t="s">
        <v>151</v>
      </c>
      <c r="F119" s="75"/>
      <c r="G119" s="20">
        <f>G120</f>
        <v>8.6999999999999993</v>
      </c>
    </row>
    <row r="120" spans="1:8" ht="47.25" x14ac:dyDescent="0.25">
      <c r="A120" s="38" t="s">
        <v>153</v>
      </c>
      <c r="B120" s="43" t="s">
        <v>233</v>
      </c>
      <c r="C120" s="43" t="s">
        <v>78</v>
      </c>
      <c r="D120" s="43" t="s">
        <v>241</v>
      </c>
      <c r="E120" s="42" t="s">
        <v>152</v>
      </c>
      <c r="F120" s="75"/>
      <c r="G120" s="20">
        <f>G121</f>
        <v>8.6999999999999993</v>
      </c>
    </row>
    <row r="121" spans="1:8" ht="47.25" x14ac:dyDescent="0.25">
      <c r="A121" s="38" t="s">
        <v>95</v>
      </c>
      <c r="B121" s="43" t="s">
        <v>233</v>
      </c>
      <c r="C121" s="43" t="s">
        <v>78</v>
      </c>
      <c r="D121" s="43" t="s">
        <v>241</v>
      </c>
      <c r="E121" s="42" t="s">
        <v>152</v>
      </c>
      <c r="F121" s="75">
        <v>200</v>
      </c>
      <c r="G121" s="20">
        <v>8.6999999999999993</v>
      </c>
    </row>
    <row r="122" spans="1:8" s="72" customFormat="1" ht="31.5" x14ac:dyDescent="0.25">
      <c r="A122" s="69" t="s">
        <v>242</v>
      </c>
      <c r="B122" s="78" t="s">
        <v>233</v>
      </c>
      <c r="C122" s="78" t="s">
        <v>79</v>
      </c>
      <c r="D122" s="78"/>
      <c r="E122" s="70"/>
      <c r="F122" s="79"/>
      <c r="G122" s="80">
        <f>G129+G123</f>
        <v>4500.7</v>
      </c>
    </row>
    <row r="123" spans="1:8" ht="15.6" customHeight="1" x14ac:dyDescent="0.25">
      <c r="A123" s="38" t="s">
        <v>297</v>
      </c>
      <c r="B123" s="38">
        <v>992</v>
      </c>
      <c r="C123" s="42" t="s">
        <v>79</v>
      </c>
      <c r="D123" s="42" t="s">
        <v>76</v>
      </c>
      <c r="E123" s="42"/>
      <c r="F123" s="42"/>
      <c r="G123" s="73">
        <f>G124</f>
        <v>300</v>
      </c>
    </row>
    <row r="124" spans="1:8" ht="81.75" customHeight="1" x14ac:dyDescent="0.25">
      <c r="A124" s="45" t="s">
        <v>143</v>
      </c>
      <c r="B124" s="43" t="s">
        <v>233</v>
      </c>
      <c r="C124" s="43" t="s">
        <v>79</v>
      </c>
      <c r="D124" s="43" t="s">
        <v>76</v>
      </c>
      <c r="E124" s="54" t="s">
        <v>136</v>
      </c>
      <c r="F124" s="75"/>
      <c r="G124" s="20">
        <f>G125</f>
        <v>300</v>
      </c>
    </row>
    <row r="125" spans="1:8" ht="47.25" x14ac:dyDescent="0.25">
      <c r="A125" s="55" t="s">
        <v>147</v>
      </c>
      <c r="B125" s="43" t="s">
        <v>233</v>
      </c>
      <c r="C125" s="43" t="s">
        <v>79</v>
      </c>
      <c r="D125" s="43" t="s">
        <v>76</v>
      </c>
      <c r="E125" s="42" t="s">
        <v>142</v>
      </c>
      <c r="F125" s="75"/>
      <c r="G125" s="20">
        <f>G126</f>
        <v>300</v>
      </c>
    </row>
    <row r="126" spans="1:8" ht="47.25" x14ac:dyDescent="0.25">
      <c r="A126" s="38" t="s">
        <v>148</v>
      </c>
      <c r="B126" s="43" t="s">
        <v>233</v>
      </c>
      <c r="C126" s="43" t="s">
        <v>79</v>
      </c>
      <c r="D126" s="43" t="s">
        <v>76</v>
      </c>
      <c r="E126" s="42" t="s">
        <v>149</v>
      </c>
      <c r="F126" s="75"/>
      <c r="G126" s="20">
        <f>G127+G128</f>
        <v>300</v>
      </c>
    </row>
    <row r="127" spans="1:8" ht="47.25" x14ac:dyDescent="0.25">
      <c r="A127" s="38" t="s">
        <v>95</v>
      </c>
      <c r="B127" s="43" t="s">
        <v>233</v>
      </c>
      <c r="C127" s="43" t="s">
        <v>79</v>
      </c>
      <c r="D127" s="43" t="s">
        <v>76</v>
      </c>
      <c r="E127" s="42" t="s">
        <v>149</v>
      </c>
      <c r="F127" s="75">
        <v>200</v>
      </c>
      <c r="G127" s="20">
        <v>50</v>
      </c>
    </row>
    <row r="128" spans="1:8" ht="15.75" customHeight="1" x14ac:dyDescent="0.25">
      <c r="A128" s="38" t="s">
        <v>93</v>
      </c>
      <c r="B128" s="43" t="s">
        <v>233</v>
      </c>
      <c r="C128" s="43" t="s">
        <v>79</v>
      </c>
      <c r="D128" s="43" t="s">
        <v>76</v>
      </c>
      <c r="E128" s="42" t="s">
        <v>149</v>
      </c>
      <c r="F128" s="75">
        <v>800</v>
      </c>
      <c r="G128" s="20">
        <v>250</v>
      </c>
    </row>
    <row r="129" spans="1:7" x14ac:dyDescent="0.25">
      <c r="A129" s="38" t="s">
        <v>67</v>
      </c>
      <c r="B129" s="43" t="s">
        <v>233</v>
      </c>
      <c r="C129" s="43" t="s">
        <v>79</v>
      </c>
      <c r="D129" s="43" t="s">
        <v>77</v>
      </c>
      <c r="E129" s="42"/>
      <c r="F129" s="75"/>
      <c r="G129" s="20">
        <f>G130+G134+G148</f>
        <v>4200.7</v>
      </c>
    </row>
    <row r="130" spans="1:7" ht="110.25" x14ac:dyDescent="0.25">
      <c r="A130" s="40" t="s">
        <v>96</v>
      </c>
      <c r="B130" s="43" t="s">
        <v>233</v>
      </c>
      <c r="C130" s="43" t="s">
        <v>79</v>
      </c>
      <c r="D130" s="43" t="s">
        <v>77</v>
      </c>
      <c r="E130" s="42" t="s">
        <v>97</v>
      </c>
      <c r="F130" s="75"/>
      <c r="G130" s="20">
        <f>G131</f>
        <v>676</v>
      </c>
    </row>
    <row r="131" spans="1:7" ht="31.5" x14ac:dyDescent="0.25">
      <c r="A131" s="38" t="s">
        <v>112</v>
      </c>
      <c r="B131" s="43" t="s">
        <v>233</v>
      </c>
      <c r="C131" s="43" t="s">
        <v>79</v>
      </c>
      <c r="D131" s="43" t="s">
        <v>77</v>
      </c>
      <c r="E131" s="42" t="s">
        <v>100</v>
      </c>
      <c r="F131" s="75"/>
      <c r="G131" s="20">
        <f>G132</f>
        <v>676</v>
      </c>
    </row>
    <row r="132" spans="1:7" ht="47.25" x14ac:dyDescent="0.25">
      <c r="A132" s="38" t="s">
        <v>115</v>
      </c>
      <c r="B132" s="43" t="s">
        <v>233</v>
      </c>
      <c r="C132" s="43" t="s">
        <v>79</v>
      </c>
      <c r="D132" s="43" t="s">
        <v>77</v>
      </c>
      <c r="E132" s="42" t="s">
        <v>117</v>
      </c>
      <c r="F132" s="75"/>
      <c r="G132" s="20">
        <f>G133</f>
        <v>676</v>
      </c>
    </row>
    <row r="133" spans="1:7" ht="47.25" x14ac:dyDescent="0.25">
      <c r="A133" s="38" t="s">
        <v>95</v>
      </c>
      <c r="B133" s="43" t="s">
        <v>233</v>
      </c>
      <c r="C133" s="43" t="s">
        <v>79</v>
      </c>
      <c r="D133" s="43" t="s">
        <v>77</v>
      </c>
      <c r="E133" s="42" t="s">
        <v>117</v>
      </c>
      <c r="F133" s="75">
        <v>200</v>
      </c>
      <c r="G133" s="20">
        <v>676</v>
      </c>
    </row>
    <row r="134" spans="1:7" ht="81.75" customHeight="1" x14ac:dyDescent="0.25">
      <c r="A134" s="45" t="s">
        <v>143</v>
      </c>
      <c r="B134" s="43" t="s">
        <v>233</v>
      </c>
      <c r="C134" s="43" t="s">
        <v>79</v>
      </c>
      <c r="D134" s="43" t="s">
        <v>77</v>
      </c>
      <c r="E134" s="54" t="s">
        <v>136</v>
      </c>
      <c r="F134" s="75"/>
      <c r="G134" s="20">
        <f>G135+G138</f>
        <v>3474.7</v>
      </c>
    </row>
    <row r="135" spans="1:7" ht="47.25" x14ac:dyDescent="0.25">
      <c r="A135" s="55" t="s">
        <v>147</v>
      </c>
      <c r="B135" s="43" t="s">
        <v>233</v>
      </c>
      <c r="C135" s="43" t="s">
        <v>79</v>
      </c>
      <c r="D135" s="43" t="s">
        <v>77</v>
      </c>
      <c r="E135" s="42" t="s">
        <v>142</v>
      </c>
      <c r="F135" s="75"/>
      <c r="G135" s="20">
        <f>G136</f>
        <v>832.2</v>
      </c>
    </row>
    <row r="136" spans="1:7" ht="47.25" x14ac:dyDescent="0.25">
      <c r="A136" s="38" t="s">
        <v>148</v>
      </c>
      <c r="B136" s="43" t="s">
        <v>233</v>
      </c>
      <c r="C136" s="43" t="s">
        <v>79</v>
      </c>
      <c r="D136" s="43" t="s">
        <v>77</v>
      </c>
      <c r="E136" s="42" t="s">
        <v>149</v>
      </c>
      <c r="F136" s="75"/>
      <c r="G136" s="20">
        <f>G137</f>
        <v>832.2</v>
      </c>
    </row>
    <row r="137" spans="1:7" ht="47.25" x14ac:dyDescent="0.25">
      <c r="A137" s="38" t="s">
        <v>95</v>
      </c>
      <c r="B137" s="43" t="s">
        <v>233</v>
      </c>
      <c r="C137" s="43" t="s">
        <v>79</v>
      </c>
      <c r="D137" s="43" t="s">
        <v>77</v>
      </c>
      <c r="E137" s="42" t="s">
        <v>149</v>
      </c>
      <c r="F137" s="75">
        <v>200</v>
      </c>
      <c r="G137" s="20">
        <v>832.2</v>
      </c>
    </row>
    <row r="138" spans="1:7" ht="31.5" x14ac:dyDescent="0.25">
      <c r="A138" s="38" t="s">
        <v>155</v>
      </c>
      <c r="B138" s="43" t="s">
        <v>233</v>
      </c>
      <c r="C138" s="43" t="s">
        <v>79</v>
      </c>
      <c r="D138" s="43" t="s">
        <v>77</v>
      </c>
      <c r="E138" s="42" t="s">
        <v>154</v>
      </c>
      <c r="F138" s="75"/>
      <c r="G138" s="20">
        <f>G139+G141+G143+G145</f>
        <v>2642.5</v>
      </c>
    </row>
    <row r="139" spans="1:7" ht="31.5" x14ac:dyDescent="0.25">
      <c r="A139" s="38" t="s">
        <v>159</v>
      </c>
      <c r="B139" s="43" t="s">
        <v>233</v>
      </c>
      <c r="C139" s="43" t="s">
        <v>79</v>
      </c>
      <c r="D139" s="43" t="s">
        <v>77</v>
      </c>
      <c r="E139" s="42" t="s">
        <v>156</v>
      </c>
      <c r="F139" s="75"/>
      <c r="G139" s="20">
        <f>G140</f>
        <v>844.7</v>
      </c>
    </row>
    <row r="140" spans="1:7" ht="47.25" x14ac:dyDescent="0.25">
      <c r="A140" s="38" t="s">
        <v>95</v>
      </c>
      <c r="B140" s="43" t="s">
        <v>233</v>
      </c>
      <c r="C140" s="43" t="s">
        <v>79</v>
      </c>
      <c r="D140" s="43" t="s">
        <v>77</v>
      </c>
      <c r="E140" s="42" t="s">
        <v>156</v>
      </c>
      <c r="F140" s="75">
        <v>200</v>
      </c>
      <c r="G140" s="20">
        <v>844.7</v>
      </c>
    </row>
    <row r="141" spans="1:7" ht="63" x14ac:dyDescent="0.25">
      <c r="A141" s="38" t="s">
        <v>160</v>
      </c>
      <c r="B141" s="43" t="s">
        <v>233</v>
      </c>
      <c r="C141" s="43" t="s">
        <v>79</v>
      </c>
      <c r="D141" s="43" t="s">
        <v>77</v>
      </c>
      <c r="E141" s="42" t="s">
        <v>157</v>
      </c>
      <c r="F141" s="75"/>
      <c r="G141" s="20">
        <f>G142</f>
        <v>96.1</v>
      </c>
    </row>
    <row r="142" spans="1:7" ht="47.25" x14ac:dyDescent="0.25">
      <c r="A142" s="38" t="s">
        <v>95</v>
      </c>
      <c r="B142" s="43" t="s">
        <v>233</v>
      </c>
      <c r="C142" s="43" t="s">
        <v>79</v>
      </c>
      <c r="D142" s="43" t="s">
        <v>77</v>
      </c>
      <c r="E142" s="42" t="s">
        <v>157</v>
      </c>
      <c r="F142" s="75">
        <v>200</v>
      </c>
      <c r="G142" s="20">
        <v>96.1</v>
      </c>
    </row>
    <row r="143" spans="1:7" ht="47.25" x14ac:dyDescent="0.25">
      <c r="A143" s="38" t="s">
        <v>161</v>
      </c>
      <c r="B143" s="43" t="s">
        <v>233</v>
      </c>
      <c r="C143" s="43" t="s">
        <v>79</v>
      </c>
      <c r="D143" s="43" t="s">
        <v>77</v>
      </c>
      <c r="E143" s="42" t="s">
        <v>158</v>
      </c>
      <c r="F143" s="75"/>
      <c r="G143" s="20">
        <f>G144</f>
        <v>790.9</v>
      </c>
    </row>
    <row r="144" spans="1:7" ht="47.25" x14ac:dyDescent="0.25">
      <c r="A144" s="38" t="s">
        <v>95</v>
      </c>
      <c r="B144" s="43" t="s">
        <v>233</v>
      </c>
      <c r="C144" s="43" t="s">
        <v>79</v>
      </c>
      <c r="D144" s="43" t="s">
        <v>77</v>
      </c>
      <c r="E144" s="42" t="s">
        <v>158</v>
      </c>
      <c r="F144" s="75">
        <v>200</v>
      </c>
      <c r="G144" s="20">
        <v>790.9</v>
      </c>
    </row>
    <row r="145" spans="1:7" ht="157.5" x14ac:dyDescent="0.25">
      <c r="A145" s="38" t="s">
        <v>223</v>
      </c>
      <c r="B145" s="43" t="s">
        <v>233</v>
      </c>
      <c r="C145" s="43" t="s">
        <v>79</v>
      </c>
      <c r="D145" s="43" t="s">
        <v>77</v>
      </c>
      <c r="E145" s="42" t="s">
        <v>222</v>
      </c>
      <c r="F145" s="75"/>
      <c r="G145" s="20">
        <f>G146+G147</f>
        <v>910.8</v>
      </c>
    </row>
    <row r="146" spans="1:7" ht="141.75" x14ac:dyDescent="0.25">
      <c r="A146" s="38" t="s">
        <v>111</v>
      </c>
      <c r="B146" s="43" t="s">
        <v>233</v>
      </c>
      <c r="C146" s="43" t="s">
        <v>79</v>
      </c>
      <c r="D146" s="43" t="s">
        <v>77</v>
      </c>
      <c r="E146" s="42" t="s">
        <v>222</v>
      </c>
      <c r="F146" s="75">
        <v>100</v>
      </c>
      <c r="G146" s="20">
        <v>168.7</v>
      </c>
    </row>
    <row r="147" spans="1:7" ht="47.25" x14ac:dyDescent="0.25">
      <c r="A147" s="38" t="s">
        <v>95</v>
      </c>
      <c r="B147" s="43" t="s">
        <v>233</v>
      </c>
      <c r="C147" s="43" t="s">
        <v>79</v>
      </c>
      <c r="D147" s="43" t="s">
        <v>77</v>
      </c>
      <c r="E147" s="42" t="s">
        <v>222</v>
      </c>
      <c r="F147" s="75">
        <v>200</v>
      </c>
      <c r="G147" s="20">
        <v>742.1</v>
      </c>
    </row>
    <row r="148" spans="1:7" s="63" customFormat="1" ht="78.75" x14ac:dyDescent="0.25">
      <c r="A148" s="38" t="s">
        <v>182</v>
      </c>
      <c r="B148" s="61" t="s">
        <v>233</v>
      </c>
      <c r="C148" s="61" t="s">
        <v>79</v>
      </c>
      <c r="D148" s="61" t="s">
        <v>77</v>
      </c>
      <c r="E148" s="42" t="s">
        <v>180</v>
      </c>
      <c r="F148" s="76"/>
      <c r="G148" s="62">
        <f>G149</f>
        <v>50</v>
      </c>
    </row>
    <row r="149" spans="1:7" ht="31.5" x14ac:dyDescent="0.25">
      <c r="A149" s="38" t="s">
        <v>183</v>
      </c>
      <c r="B149" s="43" t="s">
        <v>233</v>
      </c>
      <c r="C149" s="43" t="s">
        <v>79</v>
      </c>
      <c r="D149" s="43" t="s">
        <v>77</v>
      </c>
      <c r="E149" s="42" t="s">
        <v>181</v>
      </c>
      <c r="F149" s="75"/>
      <c r="G149" s="20">
        <f>G150</f>
        <v>50</v>
      </c>
    </row>
    <row r="150" spans="1:7" ht="47.25" x14ac:dyDescent="0.25">
      <c r="A150" s="38" t="s">
        <v>227</v>
      </c>
      <c r="B150" s="43" t="s">
        <v>233</v>
      </c>
      <c r="C150" s="43" t="s">
        <v>79</v>
      </c>
      <c r="D150" s="43" t="s">
        <v>77</v>
      </c>
      <c r="E150" s="42" t="s">
        <v>184</v>
      </c>
      <c r="F150" s="75"/>
      <c r="G150" s="20">
        <f>G151</f>
        <v>50</v>
      </c>
    </row>
    <row r="151" spans="1:7" ht="47.25" x14ac:dyDescent="0.25">
      <c r="A151" s="38" t="s">
        <v>95</v>
      </c>
      <c r="B151" s="43" t="s">
        <v>233</v>
      </c>
      <c r="C151" s="43" t="s">
        <v>79</v>
      </c>
      <c r="D151" s="43" t="s">
        <v>77</v>
      </c>
      <c r="E151" s="42" t="s">
        <v>184</v>
      </c>
      <c r="F151" s="75">
        <v>200</v>
      </c>
      <c r="G151" s="20">
        <v>50</v>
      </c>
    </row>
    <row r="152" spans="1:7" s="72" customFormat="1" x14ac:dyDescent="0.25">
      <c r="A152" s="69" t="s">
        <v>243</v>
      </c>
      <c r="B152" s="78" t="s">
        <v>233</v>
      </c>
      <c r="C152" s="78" t="s">
        <v>80</v>
      </c>
      <c r="D152" s="78"/>
      <c r="E152" s="70"/>
      <c r="F152" s="79"/>
      <c r="G152" s="80">
        <f>G153</f>
        <v>140</v>
      </c>
    </row>
    <row r="153" spans="1:7" x14ac:dyDescent="0.25">
      <c r="A153" s="38" t="s">
        <v>68</v>
      </c>
      <c r="B153" s="43" t="s">
        <v>233</v>
      </c>
      <c r="C153" s="43" t="s">
        <v>80</v>
      </c>
      <c r="D153" s="43" t="s">
        <v>80</v>
      </c>
      <c r="E153" s="42"/>
      <c r="F153" s="75"/>
      <c r="G153" s="20">
        <f>G154</f>
        <v>140</v>
      </c>
    </row>
    <row r="154" spans="1:7" s="63" customFormat="1" ht="78.75" x14ac:dyDescent="0.25">
      <c r="A154" s="38" t="s">
        <v>169</v>
      </c>
      <c r="B154" s="43" t="s">
        <v>233</v>
      </c>
      <c r="C154" s="43" t="s">
        <v>80</v>
      </c>
      <c r="D154" s="43" t="s">
        <v>80</v>
      </c>
      <c r="E154" s="42" t="s">
        <v>162</v>
      </c>
      <c r="F154" s="76"/>
      <c r="G154" s="62">
        <f>G156+G158</f>
        <v>140</v>
      </c>
    </row>
    <row r="155" spans="1:7" s="63" customFormat="1" ht="63" x14ac:dyDescent="0.25">
      <c r="A155" s="38" t="s">
        <v>171</v>
      </c>
      <c r="B155" s="43" t="s">
        <v>233</v>
      </c>
      <c r="C155" s="43" t="s">
        <v>80</v>
      </c>
      <c r="D155" s="43" t="s">
        <v>80</v>
      </c>
      <c r="E155" s="42" t="s">
        <v>165</v>
      </c>
      <c r="F155" s="76"/>
      <c r="G155" s="62">
        <f>G156</f>
        <v>15</v>
      </c>
    </row>
    <row r="156" spans="1:7" ht="47.25" x14ac:dyDescent="0.25">
      <c r="A156" s="38" t="s">
        <v>172</v>
      </c>
      <c r="B156" s="43" t="s">
        <v>233</v>
      </c>
      <c r="C156" s="43" t="s">
        <v>80</v>
      </c>
      <c r="D156" s="43" t="s">
        <v>80</v>
      </c>
      <c r="E156" s="42" t="s">
        <v>173</v>
      </c>
      <c r="F156" s="75"/>
      <c r="G156" s="20">
        <f>G157</f>
        <v>15</v>
      </c>
    </row>
    <row r="157" spans="1:7" ht="47.25" x14ac:dyDescent="0.25">
      <c r="A157" s="38" t="s">
        <v>95</v>
      </c>
      <c r="B157" s="43" t="s">
        <v>233</v>
      </c>
      <c r="C157" s="43" t="s">
        <v>80</v>
      </c>
      <c r="D157" s="43" t="s">
        <v>80</v>
      </c>
      <c r="E157" s="42" t="s">
        <v>173</v>
      </c>
      <c r="F157" s="75">
        <v>200</v>
      </c>
      <c r="G157" s="20">
        <v>15</v>
      </c>
    </row>
    <row r="158" spans="1:7" ht="47.25" x14ac:dyDescent="0.25">
      <c r="A158" s="38" t="s">
        <v>178</v>
      </c>
      <c r="B158" s="43" t="s">
        <v>233</v>
      </c>
      <c r="C158" s="43" t="s">
        <v>80</v>
      </c>
      <c r="D158" s="43" t="s">
        <v>80</v>
      </c>
      <c r="E158" s="42" t="s">
        <v>167</v>
      </c>
      <c r="F158" s="75"/>
      <c r="G158" s="20">
        <f>G159</f>
        <v>125</v>
      </c>
    </row>
    <row r="159" spans="1:7" ht="47.25" x14ac:dyDescent="0.25">
      <c r="A159" s="38" t="s">
        <v>179</v>
      </c>
      <c r="B159" s="43" t="s">
        <v>233</v>
      </c>
      <c r="C159" s="43" t="s">
        <v>80</v>
      </c>
      <c r="D159" s="43" t="s">
        <v>80</v>
      </c>
      <c r="E159" s="42" t="s">
        <v>168</v>
      </c>
      <c r="F159" s="75"/>
      <c r="G159" s="20">
        <f>G160</f>
        <v>125</v>
      </c>
    </row>
    <row r="160" spans="1:7" ht="47.25" x14ac:dyDescent="0.25">
      <c r="A160" s="38" t="s">
        <v>95</v>
      </c>
      <c r="B160" s="43" t="s">
        <v>233</v>
      </c>
      <c r="C160" s="43" t="s">
        <v>80</v>
      </c>
      <c r="D160" s="43" t="s">
        <v>80</v>
      </c>
      <c r="E160" s="42" t="s">
        <v>168</v>
      </c>
      <c r="F160" s="75">
        <v>200</v>
      </c>
      <c r="G160" s="20">
        <v>125</v>
      </c>
    </row>
    <row r="161" spans="1:7" s="72" customFormat="1" x14ac:dyDescent="0.25">
      <c r="A161" s="69" t="s">
        <v>244</v>
      </c>
      <c r="B161" s="78" t="s">
        <v>233</v>
      </c>
      <c r="C161" s="78" t="s">
        <v>81</v>
      </c>
      <c r="D161" s="78"/>
      <c r="E161" s="70"/>
      <c r="F161" s="79"/>
      <c r="G161" s="80">
        <f>G162</f>
        <v>8756.1</v>
      </c>
    </row>
    <row r="162" spans="1:7" x14ac:dyDescent="0.25">
      <c r="A162" s="38" t="s">
        <v>69</v>
      </c>
      <c r="B162" s="43" t="s">
        <v>233</v>
      </c>
      <c r="C162" s="43" t="s">
        <v>81</v>
      </c>
      <c r="D162" s="43" t="s">
        <v>75</v>
      </c>
      <c r="E162" s="42"/>
      <c r="F162" s="75"/>
      <c r="G162" s="20">
        <f>G163</f>
        <v>8756.1</v>
      </c>
    </row>
    <row r="163" spans="1:7" s="63" customFormat="1" ht="78.75" x14ac:dyDescent="0.25">
      <c r="A163" s="38" t="s">
        <v>169</v>
      </c>
      <c r="B163" s="43" t="s">
        <v>233</v>
      </c>
      <c r="C163" s="43" t="s">
        <v>81</v>
      </c>
      <c r="D163" s="43" t="s">
        <v>75</v>
      </c>
      <c r="E163" s="42" t="s">
        <v>162</v>
      </c>
      <c r="F163" s="76"/>
      <c r="G163" s="62">
        <f>G164+G169+G173</f>
        <v>8756.1</v>
      </c>
    </row>
    <row r="164" spans="1:7" ht="47.25" x14ac:dyDescent="0.25">
      <c r="A164" s="38" t="s">
        <v>170</v>
      </c>
      <c r="B164" s="43" t="s">
        <v>233</v>
      </c>
      <c r="C164" s="43" t="s">
        <v>81</v>
      </c>
      <c r="D164" s="43" t="s">
        <v>75</v>
      </c>
      <c r="E164" s="42" t="s">
        <v>163</v>
      </c>
      <c r="F164" s="75"/>
      <c r="G164" s="20">
        <f>G165</f>
        <v>6765.4</v>
      </c>
    </row>
    <row r="165" spans="1:7" ht="47.25" x14ac:dyDescent="0.25">
      <c r="A165" s="38" t="s">
        <v>109</v>
      </c>
      <c r="B165" s="43" t="s">
        <v>233</v>
      </c>
      <c r="C165" s="43" t="s">
        <v>81</v>
      </c>
      <c r="D165" s="43" t="s">
        <v>75</v>
      </c>
      <c r="E165" s="42" t="s">
        <v>164</v>
      </c>
      <c r="F165" s="75"/>
      <c r="G165" s="20">
        <f>G166+G167+G168</f>
        <v>6765.4</v>
      </c>
    </row>
    <row r="166" spans="1:7" ht="141.75" x14ac:dyDescent="0.25">
      <c r="A166" s="38" t="s">
        <v>111</v>
      </c>
      <c r="B166" s="43" t="s">
        <v>233</v>
      </c>
      <c r="C166" s="43" t="s">
        <v>81</v>
      </c>
      <c r="D166" s="43" t="s">
        <v>75</v>
      </c>
      <c r="E166" s="42" t="s">
        <v>164</v>
      </c>
      <c r="F166" s="75">
        <v>100</v>
      </c>
      <c r="G166" s="20">
        <v>4828.3999999999996</v>
      </c>
    </row>
    <row r="167" spans="1:7" ht="47.25" x14ac:dyDescent="0.25">
      <c r="A167" s="38" t="s">
        <v>95</v>
      </c>
      <c r="B167" s="43" t="s">
        <v>233</v>
      </c>
      <c r="C167" s="43" t="s">
        <v>81</v>
      </c>
      <c r="D167" s="43" t="s">
        <v>75</v>
      </c>
      <c r="E167" s="42" t="s">
        <v>164</v>
      </c>
      <c r="F167" s="75">
        <v>200</v>
      </c>
      <c r="G167" s="20">
        <v>1936.9</v>
      </c>
    </row>
    <row r="168" spans="1:7" ht="15.75" customHeight="1" x14ac:dyDescent="0.25">
      <c r="A168" s="38" t="s">
        <v>93</v>
      </c>
      <c r="B168" s="43" t="s">
        <v>233</v>
      </c>
      <c r="C168" s="43" t="s">
        <v>81</v>
      </c>
      <c r="D168" s="43" t="s">
        <v>75</v>
      </c>
      <c r="E168" s="42" t="s">
        <v>164</v>
      </c>
      <c r="F168" s="75">
        <v>800</v>
      </c>
      <c r="G168" s="20">
        <v>0.1</v>
      </c>
    </row>
    <row r="169" spans="1:7" ht="63" x14ac:dyDescent="0.25">
      <c r="A169" s="38" t="s">
        <v>176</v>
      </c>
      <c r="B169" s="43" t="s">
        <v>233</v>
      </c>
      <c r="C169" s="43" t="s">
        <v>81</v>
      </c>
      <c r="D169" s="43" t="s">
        <v>75</v>
      </c>
      <c r="E169" s="42" t="s">
        <v>166</v>
      </c>
      <c r="F169" s="75"/>
      <c r="G169" s="20">
        <f>G170</f>
        <v>1445.2</v>
      </c>
    </row>
    <row r="170" spans="1:7" ht="47.25" x14ac:dyDescent="0.25">
      <c r="A170" s="40" t="s">
        <v>109</v>
      </c>
      <c r="B170" s="43" t="s">
        <v>233</v>
      </c>
      <c r="C170" s="43" t="s">
        <v>81</v>
      </c>
      <c r="D170" s="43" t="s">
        <v>75</v>
      </c>
      <c r="E170" s="42" t="s">
        <v>177</v>
      </c>
      <c r="F170" s="75"/>
      <c r="G170" s="20">
        <f>G171+G172</f>
        <v>1445.2</v>
      </c>
    </row>
    <row r="171" spans="1:7" ht="141.75" x14ac:dyDescent="0.25">
      <c r="A171" s="38" t="s">
        <v>111</v>
      </c>
      <c r="B171" s="43" t="s">
        <v>233</v>
      </c>
      <c r="C171" s="43" t="s">
        <v>81</v>
      </c>
      <c r="D171" s="43" t="s">
        <v>75</v>
      </c>
      <c r="E171" s="42" t="s">
        <v>177</v>
      </c>
      <c r="F171" s="75">
        <v>100</v>
      </c>
      <c r="G171" s="20">
        <v>714.1</v>
      </c>
    </row>
    <row r="172" spans="1:7" ht="47.25" x14ac:dyDescent="0.25">
      <c r="A172" s="38" t="s">
        <v>95</v>
      </c>
      <c r="B172" s="43" t="s">
        <v>233</v>
      </c>
      <c r="C172" s="43" t="s">
        <v>81</v>
      </c>
      <c r="D172" s="43" t="s">
        <v>75</v>
      </c>
      <c r="E172" s="42" t="s">
        <v>177</v>
      </c>
      <c r="F172" s="75">
        <v>200</v>
      </c>
      <c r="G172" s="20">
        <v>731.1</v>
      </c>
    </row>
    <row r="173" spans="1:7" ht="47.25" x14ac:dyDescent="0.25">
      <c r="A173" s="38" t="s">
        <v>178</v>
      </c>
      <c r="B173" s="43" t="s">
        <v>233</v>
      </c>
      <c r="C173" s="43" t="s">
        <v>81</v>
      </c>
      <c r="D173" s="43" t="s">
        <v>75</v>
      </c>
      <c r="E173" s="42" t="s">
        <v>167</v>
      </c>
      <c r="F173" s="75"/>
      <c r="G173" s="20">
        <f>G174</f>
        <v>545.5</v>
      </c>
    </row>
    <row r="174" spans="1:7" ht="47.25" x14ac:dyDescent="0.25">
      <c r="A174" s="38" t="s">
        <v>179</v>
      </c>
      <c r="B174" s="43" t="s">
        <v>233</v>
      </c>
      <c r="C174" s="43" t="s">
        <v>81</v>
      </c>
      <c r="D174" s="43" t="s">
        <v>75</v>
      </c>
      <c r="E174" s="42" t="s">
        <v>168</v>
      </c>
      <c r="F174" s="75"/>
      <c r="G174" s="20">
        <f>G175</f>
        <v>545.5</v>
      </c>
    </row>
    <row r="175" spans="1:7" ht="47.25" x14ac:dyDescent="0.25">
      <c r="A175" s="38" t="s">
        <v>95</v>
      </c>
      <c r="B175" s="43" t="s">
        <v>233</v>
      </c>
      <c r="C175" s="43" t="s">
        <v>81</v>
      </c>
      <c r="D175" s="43" t="s">
        <v>75</v>
      </c>
      <c r="E175" s="42" t="s">
        <v>168</v>
      </c>
      <c r="F175" s="75">
        <v>200</v>
      </c>
      <c r="G175" s="20">
        <v>545.5</v>
      </c>
    </row>
    <row r="176" spans="1:7" s="72" customFormat="1" ht="31.5" x14ac:dyDescent="0.25">
      <c r="A176" s="69" t="s">
        <v>245</v>
      </c>
      <c r="B176" s="78" t="s">
        <v>233</v>
      </c>
      <c r="C176" s="78" t="s">
        <v>82</v>
      </c>
      <c r="D176" s="78"/>
      <c r="E176" s="70"/>
      <c r="F176" s="79"/>
      <c r="G176" s="80">
        <f>G177+G185</f>
        <v>6014.9</v>
      </c>
    </row>
    <row r="177" spans="1:7" x14ac:dyDescent="0.25">
      <c r="A177" s="38" t="s">
        <v>70</v>
      </c>
      <c r="B177" s="43" t="s">
        <v>233</v>
      </c>
      <c r="C177" s="43" t="s">
        <v>82</v>
      </c>
      <c r="D177" s="43" t="s">
        <v>75</v>
      </c>
      <c r="E177" s="42"/>
      <c r="F177" s="75"/>
      <c r="G177" s="20">
        <f>G178</f>
        <v>277</v>
      </c>
    </row>
    <row r="178" spans="1:7" ht="78.75" x14ac:dyDescent="0.25">
      <c r="A178" s="38" t="s">
        <v>169</v>
      </c>
      <c r="B178" s="43" t="s">
        <v>233</v>
      </c>
      <c r="C178" s="43" t="s">
        <v>82</v>
      </c>
      <c r="D178" s="43" t="s">
        <v>75</v>
      </c>
      <c r="E178" s="42" t="s">
        <v>162</v>
      </c>
      <c r="F178" s="75"/>
      <c r="G178" s="20">
        <f>G180+G182</f>
        <v>277</v>
      </c>
    </row>
    <row r="179" spans="1:7" ht="63" x14ac:dyDescent="0.25">
      <c r="A179" s="38" t="s">
        <v>171</v>
      </c>
      <c r="B179" s="43" t="s">
        <v>233</v>
      </c>
      <c r="C179" s="43" t="s">
        <v>82</v>
      </c>
      <c r="D179" s="43" t="s">
        <v>75</v>
      </c>
      <c r="E179" s="42" t="s">
        <v>165</v>
      </c>
      <c r="F179" s="75"/>
      <c r="G179" s="20">
        <f>G180</f>
        <v>200</v>
      </c>
    </row>
    <row r="180" spans="1:7" ht="47.25" x14ac:dyDescent="0.25">
      <c r="A180" s="38" t="s">
        <v>172</v>
      </c>
      <c r="B180" s="43" t="s">
        <v>233</v>
      </c>
      <c r="C180" s="43" t="s">
        <v>82</v>
      </c>
      <c r="D180" s="43" t="s">
        <v>75</v>
      </c>
      <c r="E180" s="42" t="s">
        <v>173</v>
      </c>
      <c r="F180" s="75"/>
      <c r="G180" s="20">
        <f>G181</f>
        <v>200</v>
      </c>
    </row>
    <row r="181" spans="1:7" ht="47.25" x14ac:dyDescent="0.25">
      <c r="A181" s="38" t="s">
        <v>95</v>
      </c>
      <c r="B181" s="43" t="s">
        <v>233</v>
      </c>
      <c r="C181" s="43" t="s">
        <v>82</v>
      </c>
      <c r="D181" s="43" t="s">
        <v>75</v>
      </c>
      <c r="E181" s="42" t="s">
        <v>173</v>
      </c>
      <c r="F181" s="75">
        <v>200</v>
      </c>
      <c r="G181" s="20">
        <v>200</v>
      </c>
    </row>
    <row r="182" spans="1:7" ht="47.25" x14ac:dyDescent="0.25">
      <c r="A182" s="38" t="s">
        <v>178</v>
      </c>
      <c r="B182" s="43" t="s">
        <v>233</v>
      </c>
      <c r="C182" s="43" t="s">
        <v>82</v>
      </c>
      <c r="D182" s="43" t="s">
        <v>75</v>
      </c>
      <c r="E182" s="42" t="s">
        <v>167</v>
      </c>
      <c r="F182" s="75"/>
      <c r="G182" s="20">
        <f>G183</f>
        <v>77</v>
      </c>
    </row>
    <row r="183" spans="1:7" ht="47.25" x14ac:dyDescent="0.25">
      <c r="A183" s="38" t="s">
        <v>179</v>
      </c>
      <c r="B183" s="43" t="s">
        <v>233</v>
      </c>
      <c r="C183" s="43" t="s">
        <v>82</v>
      </c>
      <c r="D183" s="43" t="s">
        <v>75</v>
      </c>
      <c r="E183" s="42" t="s">
        <v>168</v>
      </c>
      <c r="F183" s="75"/>
      <c r="G183" s="20">
        <f>G184</f>
        <v>77</v>
      </c>
    </row>
    <row r="184" spans="1:7" ht="47.25" x14ac:dyDescent="0.25">
      <c r="A184" s="38" t="s">
        <v>95</v>
      </c>
      <c r="B184" s="43" t="s">
        <v>233</v>
      </c>
      <c r="C184" s="43" t="s">
        <v>82</v>
      </c>
      <c r="D184" s="43" t="s">
        <v>75</v>
      </c>
      <c r="E184" s="42" t="s">
        <v>168</v>
      </c>
      <c r="F184" s="75">
        <v>200</v>
      </c>
      <c r="G184" s="20">
        <v>77</v>
      </c>
    </row>
    <row r="185" spans="1:7" x14ac:dyDescent="0.25">
      <c r="A185" s="38" t="s">
        <v>283</v>
      </c>
      <c r="B185" s="43" t="s">
        <v>233</v>
      </c>
      <c r="C185" s="43" t="s">
        <v>82</v>
      </c>
      <c r="D185" s="43" t="s">
        <v>76</v>
      </c>
      <c r="E185" s="42"/>
      <c r="F185" s="75"/>
      <c r="G185" s="20">
        <f>G186</f>
        <v>5737.9</v>
      </c>
    </row>
    <row r="186" spans="1:7" ht="81.75" customHeight="1" x14ac:dyDescent="0.25">
      <c r="A186" s="45" t="s">
        <v>143</v>
      </c>
      <c r="B186" s="43" t="s">
        <v>233</v>
      </c>
      <c r="C186" s="43" t="s">
        <v>82</v>
      </c>
      <c r="D186" s="43" t="s">
        <v>76</v>
      </c>
      <c r="E186" s="54" t="s">
        <v>136</v>
      </c>
      <c r="F186" s="75"/>
      <c r="G186" s="20">
        <f>G187</f>
        <v>5737.9</v>
      </c>
    </row>
    <row r="187" spans="1:7" ht="47.25" x14ac:dyDescent="0.25">
      <c r="A187" s="55" t="s">
        <v>147</v>
      </c>
      <c r="B187" s="43" t="s">
        <v>233</v>
      </c>
      <c r="C187" s="43" t="s">
        <v>82</v>
      </c>
      <c r="D187" s="43" t="s">
        <v>76</v>
      </c>
      <c r="E187" s="42" t="s">
        <v>142</v>
      </c>
      <c r="F187" s="75"/>
      <c r="G187" s="20">
        <f>G190+G188</f>
        <v>5737.9</v>
      </c>
    </row>
    <row r="188" spans="1:7" ht="49.5" customHeight="1" x14ac:dyDescent="0.25">
      <c r="A188" s="38" t="s">
        <v>148</v>
      </c>
      <c r="B188" s="43" t="s">
        <v>233</v>
      </c>
      <c r="C188" s="43" t="s">
        <v>82</v>
      </c>
      <c r="D188" s="43" t="s">
        <v>76</v>
      </c>
      <c r="E188" s="42" t="s">
        <v>149</v>
      </c>
      <c r="F188" s="75"/>
      <c r="G188" s="20">
        <f>G189</f>
        <v>2579.1999999999998</v>
      </c>
    </row>
    <row r="189" spans="1:7" ht="49.5" customHeight="1" x14ac:dyDescent="0.25">
      <c r="A189" s="55" t="s">
        <v>281</v>
      </c>
      <c r="B189" s="43" t="s">
        <v>233</v>
      </c>
      <c r="C189" s="43" t="s">
        <v>82</v>
      </c>
      <c r="D189" s="43" t="s">
        <v>76</v>
      </c>
      <c r="E189" s="42" t="s">
        <v>149</v>
      </c>
      <c r="F189" s="75">
        <v>400</v>
      </c>
      <c r="G189" s="20">
        <v>2579.1999999999998</v>
      </c>
    </row>
    <row r="190" spans="1:7" ht="49.5" customHeight="1" x14ac:dyDescent="0.25">
      <c r="A190" s="55" t="s">
        <v>280</v>
      </c>
      <c r="B190" s="43" t="s">
        <v>233</v>
      </c>
      <c r="C190" s="43" t="s">
        <v>82</v>
      </c>
      <c r="D190" s="43" t="s">
        <v>76</v>
      </c>
      <c r="E190" s="42" t="s">
        <v>279</v>
      </c>
      <c r="F190" s="75"/>
      <c r="G190" s="20">
        <f>G191</f>
        <v>3158.7</v>
      </c>
    </row>
    <row r="191" spans="1:7" ht="63" x14ac:dyDescent="0.25">
      <c r="A191" s="55" t="s">
        <v>281</v>
      </c>
      <c r="B191" s="43" t="s">
        <v>233</v>
      </c>
      <c r="C191" s="43" t="s">
        <v>82</v>
      </c>
      <c r="D191" s="43" t="s">
        <v>76</v>
      </c>
      <c r="E191" s="42" t="s">
        <v>279</v>
      </c>
      <c r="F191" s="75">
        <v>400</v>
      </c>
      <c r="G191" s="20">
        <v>3158.7</v>
      </c>
    </row>
    <row r="194" spans="1:7" ht="85.5" customHeight="1" x14ac:dyDescent="0.25">
      <c r="A194" s="9" t="s">
        <v>5</v>
      </c>
      <c r="B194" s="9"/>
      <c r="F194" s="112" t="s">
        <v>7</v>
      </c>
      <c r="G194" s="112"/>
    </row>
  </sheetData>
  <mergeCells count="15">
    <mergeCell ref="D1:G1"/>
    <mergeCell ref="D2:G2"/>
    <mergeCell ref="D3:G3"/>
    <mergeCell ref="D4:G4"/>
    <mergeCell ref="D5:G5"/>
    <mergeCell ref="F194:G194"/>
    <mergeCell ref="A14:A15"/>
    <mergeCell ref="B14:F14"/>
    <mergeCell ref="G14:G15"/>
    <mergeCell ref="D6:G6"/>
    <mergeCell ref="D7:G7"/>
    <mergeCell ref="D8:G8"/>
    <mergeCell ref="D9:G9"/>
    <mergeCell ref="D10:G10"/>
    <mergeCell ref="A12:G12"/>
  </mergeCells>
  <pageMargins left="1.1811023622047245" right="0.39370078740157483" top="0.78740157480314965" bottom="0.78740157480314965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view="pageBreakPreview" zoomScaleNormal="100" zoomScaleSheetLayoutView="100" workbookViewId="0">
      <selection activeCell="G23" sqref="G23"/>
    </sheetView>
  </sheetViews>
  <sheetFormatPr defaultRowHeight="15.75" x14ac:dyDescent="0.25"/>
  <cols>
    <col min="1" max="1" width="14.125" customWidth="1"/>
    <col min="2" max="2" width="20.375" customWidth="1"/>
    <col min="3" max="3" width="11.25" customWidth="1"/>
    <col min="4" max="4" width="20.625" customWidth="1"/>
    <col min="5" max="5" width="11.125" customWidth="1"/>
  </cols>
  <sheetData>
    <row r="1" spans="1:5" ht="18.75" x14ac:dyDescent="0.3">
      <c r="C1" s="8" t="s">
        <v>298</v>
      </c>
      <c r="D1" s="8"/>
      <c r="E1" s="8"/>
    </row>
    <row r="2" spans="1:5" ht="18.75" x14ac:dyDescent="0.3">
      <c r="C2" s="8" t="s">
        <v>0</v>
      </c>
      <c r="D2" s="8"/>
      <c r="E2" s="8"/>
    </row>
    <row r="3" spans="1:5" ht="18.75" x14ac:dyDescent="0.3">
      <c r="C3" s="8" t="s">
        <v>1</v>
      </c>
      <c r="D3" s="8"/>
      <c r="E3" s="8"/>
    </row>
    <row r="4" spans="1:5" ht="18.75" x14ac:dyDescent="0.3">
      <c r="C4" s="8" t="s">
        <v>2</v>
      </c>
      <c r="D4" s="8"/>
      <c r="E4" s="8"/>
    </row>
    <row r="5" spans="1:5" ht="18.75" x14ac:dyDescent="0.3">
      <c r="C5" s="8" t="s">
        <v>326</v>
      </c>
      <c r="D5" s="8"/>
      <c r="E5" s="8"/>
    </row>
    <row r="6" spans="1:5" ht="18.75" x14ac:dyDescent="0.3">
      <c r="C6" s="8" t="s">
        <v>295</v>
      </c>
      <c r="D6" s="8"/>
      <c r="E6" s="8"/>
    </row>
    <row r="7" spans="1:5" ht="18.75" x14ac:dyDescent="0.3">
      <c r="C7" s="8" t="s">
        <v>0</v>
      </c>
      <c r="D7" s="8"/>
      <c r="E7" s="8"/>
    </row>
    <row r="8" spans="1:5" ht="18.75" x14ac:dyDescent="0.3">
      <c r="C8" s="8" t="s">
        <v>1</v>
      </c>
      <c r="D8" s="8"/>
      <c r="E8" s="8"/>
    </row>
    <row r="9" spans="1:5" ht="18.75" x14ac:dyDescent="0.3">
      <c r="C9" s="8" t="s">
        <v>2</v>
      </c>
      <c r="D9" s="8"/>
      <c r="E9" s="8"/>
    </row>
    <row r="10" spans="1:5" ht="18.75" x14ac:dyDescent="0.3">
      <c r="C10" s="8" t="s">
        <v>289</v>
      </c>
      <c r="D10" s="8"/>
      <c r="E10" s="8"/>
    </row>
    <row r="11" spans="1:5" ht="18.75" x14ac:dyDescent="0.3">
      <c r="D11" s="6"/>
      <c r="E11" s="6"/>
    </row>
    <row r="12" spans="1:5" ht="39" customHeight="1" x14ac:dyDescent="0.3">
      <c r="A12" s="105" t="s">
        <v>10</v>
      </c>
      <c r="B12" s="105"/>
      <c r="C12" s="105"/>
      <c r="D12" s="105"/>
      <c r="E12" s="105"/>
    </row>
    <row r="14" spans="1:5" ht="33" customHeight="1" x14ac:dyDescent="0.25">
      <c r="A14" s="127" t="s">
        <v>299</v>
      </c>
      <c r="B14" s="127"/>
      <c r="C14" s="128" t="s">
        <v>300</v>
      </c>
      <c r="D14" s="129"/>
      <c r="E14" s="107" t="s">
        <v>4</v>
      </c>
    </row>
    <row r="15" spans="1:5" ht="31.5" x14ac:dyDescent="0.25">
      <c r="A15" s="2" t="s">
        <v>9</v>
      </c>
      <c r="B15" s="3" t="s">
        <v>8</v>
      </c>
      <c r="C15" s="130"/>
      <c r="D15" s="131"/>
      <c r="E15" s="107"/>
    </row>
    <row r="16" spans="1:5" x14ac:dyDescent="0.25">
      <c r="A16" s="4">
        <v>1</v>
      </c>
      <c r="B16" s="4">
        <v>2</v>
      </c>
      <c r="C16" s="132">
        <v>3</v>
      </c>
      <c r="D16" s="133"/>
      <c r="E16" s="4">
        <v>4</v>
      </c>
    </row>
    <row r="17" spans="1:5" s="60" customFormat="1" ht="49.5" customHeight="1" x14ac:dyDescent="0.25">
      <c r="A17" s="82"/>
      <c r="B17" s="82"/>
      <c r="C17" s="134" t="s">
        <v>246</v>
      </c>
      <c r="D17" s="135"/>
      <c r="E17" s="83">
        <f>E19</f>
        <v>4357.4000000000087</v>
      </c>
    </row>
    <row r="18" spans="1:5" s="60" customFormat="1" x14ac:dyDescent="0.25">
      <c r="A18" s="82"/>
      <c r="B18" s="82"/>
      <c r="C18" s="134" t="s">
        <v>247</v>
      </c>
      <c r="D18" s="135"/>
      <c r="E18" s="83"/>
    </row>
    <row r="19" spans="1:5" ht="30.75" customHeight="1" x14ac:dyDescent="0.25">
      <c r="A19" s="58">
        <v>992</v>
      </c>
      <c r="B19" s="7" t="s">
        <v>248</v>
      </c>
      <c r="C19" s="125" t="s">
        <v>249</v>
      </c>
      <c r="D19" s="126"/>
      <c r="E19" s="84">
        <f>E24-E20</f>
        <v>4357.4000000000087</v>
      </c>
    </row>
    <row r="20" spans="1:5" ht="31.5" customHeight="1" x14ac:dyDescent="0.25">
      <c r="A20" s="58">
        <v>992</v>
      </c>
      <c r="B20" s="7" t="s">
        <v>250</v>
      </c>
      <c r="C20" s="125" t="s">
        <v>251</v>
      </c>
      <c r="D20" s="126"/>
      <c r="E20" s="84">
        <f>E21</f>
        <v>62652.7</v>
      </c>
    </row>
    <row r="21" spans="1:5" ht="32.25" customHeight="1" x14ac:dyDescent="0.25">
      <c r="A21" s="58">
        <v>992</v>
      </c>
      <c r="B21" s="7" t="s">
        <v>252</v>
      </c>
      <c r="C21" s="125" t="s">
        <v>253</v>
      </c>
      <c r="D21" s="126"/>
      <c r="E21" s="84">
        <f>E22</f>
        <v>62652.7</v>
      </c>
    </row>
    <row r="22" spans="1:5" ht="32.25" customHeight="1" x14ac:dyDescent="0.25">
      <c r="A22" s="58">
        <v>992</v>
      </c>
      <c r="B22" s="7" t="s">
        <v>254</v>
      </c>
      <c r="C22" s="125" t="s">
        <v>255</v>
      </c>
      <c r="D22" s="126"/>
      <c r="E22" s="84">
        <f>E23</f>
        <v>62652.7</v>
      </c>
    </row>
    <row r="23" spans="1:5" ht="45.75" customHeight="1" x14ac:dyDescent="0.25">
      <c r="A23" s="58">
        <v>992</v>
      </c>
      <c r="B23" s="7" t="s">
        <v>256</v>
      </c>
      <c r="C23" s="125" t="s">
        <v>257</v>
      </c>
      <c r="D23" s="126"/>
      <c r="E23" s="84">
        <v>62652.7</v>
      </c>
    </row>
    <row r="24" spans="1:5" ht="30" customHeight="1" x14ac:dyDescent="0.25">
      <c r="A24" s="58">
        <v>992</v>
      </c>
      <c r="B24" s="7" t="s">
        <v>258</v>
      </c>
      <c r="C24" s="125" t="s">
        <v>259</v>
      </c>
      <c r="D24" s="126"/>
      <c r="E24" s="84">
        <f>E25</f>
        <v>67010.100000000006</v>
      </c>
    </row>
    <row r="25" spans="1:5" ht="31.5" customHeight="1" x14ac:dyDescent="0.25">
      <c r="A25" s="58">
        <v>992</v>
      </c>
      <c r="B25" s="7" t="s">
        <v>260</v>
      </c>
      <c r="C25" s="125" t="s">
        <v>261</v>
      </c>
      <c r="D25" s="126"/>
      <c r="E25" s="84">
        <f>E26</f>
        <v>67010.100000000006</v>
      </c>
    </row>
    <row r="26" spans="1:5" ht="31.5" customHeight="1" x14ac:dyDescent="0.25">
      <c r="A26" s="58">
        <v>992</v>
      </c>
      <c r="B26" s="7" t="s">
        <v>262</v>
      </c>
      <c r="C26" s="125" t="s">
        <v>263</v>
      </c>
      <c r="D26" s="126"/>
      <c r="E26" s="84">
        <f>E27</f>
        <v>67010.100000000006</v>
      </c>
    </row>
    <row r="27" spans="1:5" ht="45" customHeight="1" x14ac:dyDescent="0.25">
      <c r="A27" s="58">
        <v>992</v>
      </c>
      <c r="B27" s="7" t="s">
        <v>264</v>
      </c>
      <c r="C27" s="125" t="s">
        <v>265</v>
      </c>
      <c r="D27" s="126"/>
      <c r="E27" s="84">
        <v>67010.100000000006</v>
      </c>
    </row>
    <row r="30" spans="1:5" ht="62.45" customHeight="1" x14ac:dyDescent="0.25">
      <c r="A30" s="111" t="s">
        <v>6</v>
      </c>
      <c r="B30" s="111"/>
      <c r="C30" s="111"/>
      <c r="D30" s="112" t="s">
        <v>7</v>
      </c>
      <c r="E30" s="112"/>
    </row>
  </sheetData>
  <mergeCells count="18">
    <mergeCell ref="C22:D22"/>
    <mergeCell ref="C23:D23"/>
    <mergeCell ref="C24:D24"/>
    <mergeCell ref="A12:E12"/>
    <mergeCell ref="C25:D25"/>
    <mergeCell ref="A30:C30"/>
    <mergeCell ref="D30:E30"/>
    <mergeCell ref="A14:B14"/>
    <mergeCell ref="C14:D15"/>
    <mergeCell ref="E14:E15"/>
    <mergeCell ref="C16:D16"/>
    <mergeCell ref="C17:D17"/>
    <mergeCell ref="C18:D18"/>
    <mergeCell ref="C19:D19"/>
    <mergeCell ref="C20:D20"/>
    <mergeCell ref="C26:D26"/>
    <mergeCell ref="C27:D27"/>
    <mergeCell ref="C21:D21"/>
  </mergeCells>
  <pageMargins left="1.1811023622047245" right="0.39370078740157483" top="0.78740157480314965" bottom="0.7874015748031496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Прил 3</vt:lpstr>
      <vt:lpstr>Прил 5</vt:lpstr>
      <vt:lpstr>Прил 7</vt:lpstr>
      <vt:lpstr>Прил 9</vt:lpstr>
      <vt:lpstr>Прил 11</vt:lpstr>
      <vt:lpstr>Прил 13</vt:lpstr>
      <vt:lpstr>'Прил 11'!Область_печати</vt:lpstr>
      <vt:lpstr>'Прил 13'!Область_печати</vt:lpstr>
      <vt:lpstr>'Прил 3'!Область_печати</vt:lpstr>
      <vt:lpstr>'Прил 5'!Область_печати</vt:lpstr>
      <vt:lpstr>'Прил 7'!Область_печати</vt:lpstr>
      <vt:lpstr>'Прил 9'!Область_печати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Главбух</dc:creator>
  <cp:lastModifiedBy>Таня</cp:lastModifiedBy>
  <cp:lastPrinted>2021-05-31T13:40:32Z</cp:lastPrinted>
  <dcterms:created xsi:type="dcterms:W3CDTF">2020-11-05T05:33:34Z</dcterms:created>
  <dcterms:modified xsi:type="dcterms:W3CDTF">2021-06-01T09:00:45Z</dcterms:modified>
</cp:coreProperties>
</file>